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955" windowHeight="9720" tabRatio="191"/>
  </bookViews>
  <sheets>
    <sheet name="Sheet" sheetId="1" r:id="rId1"/>
  </sheets>
  <definedNames>
    <definedName name="_xlnm._FilterDatabase" localSheetId="0" hidden="1">Sheet!$A$1:$AX$46</definedName>
  </definedNames>
  <calcPr calcId="125725"/>
</workbook>
</file>

<file path=xl/calcChain.xml><?xml version="1.0" encoding="utf-8"?>
<calcChain xmlns="http://schemas.openxmlformats.org/spreadsheetml/2006/main">
  <c r="AX69" i="1"/>
  <c r="AX68"/>
  <c r="AX67"/>
  <c r="AX66"/>
  <c r="AN69"/>
  <c r="AN68"/>
  <c r="AN67"/>
  <c r="AN66"/>
  <c r="M69"/>
  <c r="M68"/>
  <c r="M67"/>
  <c r="M66"/>
  <c r="V69"/>
  <c r="V68"/>
  <c r="V67"/>
  <c r="V66"/>
  <c r="AA69"/>
  <c r="AA68"/>
  <c r="AA67"/>
  <c r="AA66"/>
  <c r="R53"/>
  <c r="S53"/>
  <c r="T53"/>
  <c r="U53"/>
  <c r="V53"/>
  <c r="W53"/>
  <c r="X53"/>
  <c r="Y53"/>
  <c r="Z53"/>
  <c r="AA53"/>
  <c r="AB53"/>
  <c r="AC53"/>
  <c r="AD53"/>
  <c r="AE53"/>
  <c r="AF53"/>
  <c r="AG53"/>
  <c r="AH53"/>
  <c r="AI53"/>
  <c r="AJ53"/>
  <c r="AK53"/>
  <c r="AL53"/>
  <c r="AM53"/>
  <c r="AN53"/>
  <c r="AO53"/>
  <c r="AP53"/>
  <c r="AQ53"/>
  <c r="AR53"/>
  <c r="AS53"/>
  <c r="AT53"/>
  <c r="AU53"/>
  <c r="AV53"/>
  <c r="AW53"/>
  <c r="AX53"/>
  <c r="N53"/>
  <c r="O53"/>
  <c r="P53"/>
  <c r="Q53"/>
  <c r="L53"/>
  <c r="M53"/>
  <c r="F53"/>
  <c r="G53"/>
  <c r="H53"/>
  <c r="I53"/>
  <c r="J53"/>
  <c r="K53"/>
  <c r="E53"/>
  <c r="D53"/>
  <c r="AF66"/>
  <c r="AF67"/>
  <c r="AF68"/>
  <c r="AX63"/>
  <c r="AX64"/>
  <c r="AX62"/>
  <c r="AW64"/>
  <c r="AW63"/>
  <c r="AW62"/>
  <c r="AW65" s="1"/>
  <c r="AN63"/>
  <c r="AN64"/>
  <c r="AN62"/>
  <c r="AM64"/>
  <c r="AN65"/>
  <c r="AM63"/>
  <c r="AM65" s="1"/>
  <c r="AM62"/>
  <c r="AF65"/>
  <c r="AF64"/>
  <c r="AF63"/>
  <c r="AF62"/>
  <c r="AE65"/>
  <c r="AF69" s="1"/>
  <c r="AE64"/>
  <c r="AE63"/>
  <c r="AE62"/>
  <c r="AA65"/>
  <c r="Z65"/>
  <c r="AA63"/>
  <c r="AA64"/>
  <c r="AA62"/>
  <c r="Z64"/>
  <c r="Z63"/>
  <c r="Z62"/>
  <c r="U64"/>
  <c r="U63"/>
  <c r="U62"/>
  <c r="V65"/>
  <c r="V63"/>
  <c r="V64"/>
  <c r="V62"/>
  <c r="L62"/>
  <c r="M65"/>
  <c r="M63"/>
  <c r="M64"/>
  <c r="M62"/>
  <c r="D63"/>
  <c r="D65" s="1"/>
  <c r="D64"/>
  <c r="D62"/>
  <c r="L65"/>
  <c r="C64"/>
  <c r="C63"/>
  <c r="L63"/>
  <c r="L64"/>
  <c r="C62"/>
  <c r="D58"/>
  <c r="D57"/>
  <c r="D50"/>
  <c r="D51"/>
  <c r="D52"/>
  <c r="D54"/>
  <c r="D55"/>
  <c r="D56"/>
  <c r="F58"/>
  <c r="G58"/>
  <c r="H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E58"/>
  <c r="AF58"/>
  <c r="AG58"/>
  <c r="AH58"/>
  <c r="AI58"/>
  <c r="AJ58"/>
  <c r="AK58"/>
  <c r="AL58"/>
  <c r="AM58"/>
  <c r="AN58"/>
  <c r="AO58"/>
  <c r="AP58"/>
  <c r="AQ58"/>
  <c r="AR58"/>
  <c r="AS58"/>
  <c r="AT58"/>
  <c r="AU58"/>
  <c r="AV58"/>
  <c r="AW58"/>
  <c r="AX58"/>
  <c r="AY58"/>
  <c r="E58"/>
  <c r="AY54"/>
  <c r="AY55"/>
  <c r="AY56"/>
  <c r="AY57"/>
  <c r="F57"/>
  <c r="G57"/>
  <c r="H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B57"/>
  <c r="AC57"/>
  <c r="AD57"/>
  <c r="AE57"/>
  <c r="AF57"/>
  <c r="AG57"/>
  <c r="AH57"/>
  <c r="AI57"/>
  <c r="AJ57"/>
  <c r="AK57"/>
  <c r="AL57"/>
  <c r="AM57"/>
  <c r="AN57"/>
  <c r="AO57"/>
  <c r="AP57"/>
  <c r="AQ57"/>
  <c r="AR57"/>
  <c r="AS57"/>
  <c r="AT57"/>
  <c r="AU57"/>
  <c r="AV57"/>
  <c r="AW57"/>
  <c r="AX57"/>
  <c r="E57"/>
  <c r="F50"/>
  <c r="G50"/>
  <c r="H50"/>
  <c r="J50"/>
  <c r="K50"/>
  <c r="L50"/>
  <c r="N50"/>
  <c r="O50"/>
  <c r="P50"/>
  <c r="R50"/>
  <c r="S50"/>
  <c r="T50"/>
  <c r="V50"/>
  <c r="W50"/>
  <c r="X50"/>
  <c r="Z50"/>
  <c r="AA50"/>
  <c r="AB50"/>
  <c r="AC50"/>
  <c r="AD50"/>
  <c r="AE50"/>
  <c r="AF50"/>
  <c r="AG50"/>
  <c r="AH50"/>
  <c r="AI50"/>
  <c r="AJ50"/>
  <c r="AK50"/>
  <c r="AL50"/>
  <c r="AM50"/>
  <c r="AN50"/>
  <c r="AO50"/>
  <c r="AP50"/>
  <c r="AQ50"/>
  <c r="AR50"/>
  <c r="AS50"/>
  <c r="AT50"/>
  <c r="AU50"/>
  <c r="AV50"/>
  <c r="AW50"/>
  <c r="AX50"/>
  <c r="F54"/>
  <c r="G54"/>
  <c r="H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AB54"/>
  <c r="AC54"/>
  <c r="AD54"/>
  <c r="AE54"/>
  <c r="AF54"/>
  <c r="AG54"/>
  <c r="AH54"/>
  <c r="AI54"/>
  <c r="AJ54"/>
  <c r="AK54"/>
  <c r="AL54"/>
  <c r="AM54"/>
  <c r="AN54"/>
  <c r="AO54"/>
  <c r="AP54"/>
  <c r="AQ54"/>
  <c r="AR54"/>
  <c r="AS54"/>
  <c r="AT54"/>
  <c r="AU54"/>
  <c r="AV54"/>
  <c r="AW54"/>
  <c r="AX54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E55"/>
  <c r="AF55"/>
  <c r="AG55"/>
  <c r="AH55"/>
  <c r="AI55"/>
  <c r="AJ55"/>
  <c r="AK55"/>
  <c r="AL55"/>
  <c r="AM55"/>
  <c r="AN55"/>
  <c r="AO55"/>
  <c r="AP55"/>
  <c r="AQ55"/>
  <c r="AR55"/>
  <c r="AS55"/>
  <c r="AT55"/>
  <c r="AU55"/>
  <c r="AV55"/>
  <c r="AW55"/>
  <c r="AX55"/>
  <c r="F56"/>
  <c r="G56"/>
  <c r="H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E56"/>
  <c r="AF56"/>
  <c r="AG56"/>
  <c r="AH56"/>
  <c r="AI56"/>
  <c r="AJ56"/>
  <c r="AK56"/>
  <c r="AL56"/>
  <c r="AM56"/>
  <c r="AN56"/>
  <c r="AO56"/>
  <c r="AP56"/>
  <c r="AQ56"/>
  <c r="AR56"/>
  <c r="AS56"/>
  <c r="AT56"/>
  <c r="AU56"/>
  <c r="AV56"/>
  <c r="AW56"/>
  <c r="AX56"/>
  <c r="E54"/>
  <c r="E56"/>
  <c r="E50"/>
  <c r="E55"/>
  <c r="AX65" l="1"/>
  <c r="U65"/>
  <c r="D66"/>
  <c r="C65"/>
  <c r="Y50"/>
  <c r="U50"/>
  <c r="Q50"/>
  <c r="M50"/>
  <c r="I50"/>
  <c r="H51" l="1"/>
  <c r="L51"/>
  <c r="P51"/>
  <c r="T51"/>
  <c r="X51"/>
  <c r="AB51"/>
  <c r="AF51"/>
  <c r="AJ51"/>
  <c r="AN51"/>
  <c r="AR51"/>
  <c r="AV51"/>
  <c r="F51"/>
  <c r="J51"/>
  <c r="N51"/>
  <c r="R51"/>
  <c r="V51"/>
  <c r="Z51"/>
  <c r="AD51"/>
  <c r="AH51"/>
  <c r="AL51"/>
  <c r="AP51"/>
  <c r="AT51"/>
  <c r="AX51"/>
  <c r="AE51"/>
  <c r="AM51"/>
  <c r="AU51"/>
  <c r="I51"/>
  <c r="M51"/>
  <c r="Q51"/>
  <c r="U51"/>
  <c r="Y51"/>
  <c r="AC51"/>
  <c r="AG51"/>
  <c r="AK51"/>
  <c r="AO51"/>
  <c r="AS51"/>
  <c r="AW51"/>
  <c r="E51"/>
  <c r="G51"/>
  <c r="K51"/>
  <c r="O51"/>
  <c r="S51"/>
  <c r="W51"/>
  <c r="AA51"/>
  <c r="AI51"/>
  <c r="AQ51"/>
  <c r="G52" l="1"/>
  <c r="K52"/>
  <c r="O52"/>
  <c r="S52"/>
  <c r="W52"/>
  <c r="AA52"/>
  <c r="AE52"/>
  <c r="AI52"/>
  <c r="AM52"/>
  <c r="AQ52"/>
  <c r="AU52"/>
  <c r="I52"/>
  <c r="M52"/>
  <c r="Q52"/>
  <c r="U52"/>
  <c r="Y52"/>
  <c r="AC52"/>
  <c r="AG52"/>
  <c r="AK52"/>
  <c r="AO52"/>
  <c r="AS52"/>
  <c r="AW52"/>
  <c r="J52"/>
  <c r="R52"/>
  <c r="Z52"/>
  <c r="AH52"/>
  <c r="AP52"/>
  <c r="AX52"/>
  <c r="H52"/>
  <c r="L52"/>
  <c r="P52"/>
  <c r="T52"/>
  <c r="X52"/>
  <c r="AB52"/>
  <c r="AF52"/>
  <c r="AJ52"/>
  <c r="AN52"/>
  <c r="AR52"/>
  <c r="AV52"/>
  <c r="F52"/>
  <c r="N52"/>
  <c r="V52"/>
  <c r="AD52"/>
  <c r="AL52"/>
  <c r="AT52"/>
  <c r="E52"/>
</calcChain>
</file>

<file path=xl/sharedStrings.xml><?xml version="1.0" encoding="utf-8"?>
<sst xmlns="http://schemas.openxmlformats.org/spreadsheetml/2006/main" count="2489" uniqueCount="173">
  <si>
    <t>ID</t>
  </si>
  <si>
    <t>Время создания</t>
  </si>
  <si>
    <t>Образовательная организация</t>
  </si>
  <si>
    <t>Выберите категорию, к которой вы относитесь</t>
  </si>
  <si>
    <t>Как, на Ваш взгляд, обеспечена школа учебным оборудованием и наглядными пособиями для проведения уроков (например, карты, схемы)?</t>
  </si>
  <si>
    <t>Как, на Ваш взгляд, обеспечена школа интерактивным современными средствами обучения 
(компьютерные классы, интерактивное, аудио- и видео оборудование)?</t>
  </si>
  <si>
    <t>Как Вы оцениваете бытовые и санитарно-гигиенические условия в школе (освещение, тепло, чистота)?</t>
  </si>
  <si>
    <t>Достаточно ли обеспечены  учебные кабинеты мебелью?</t>
  </si>
  <si>
    <t>Как Вы оцениваете  психолого-педагогическую поддержку (деятельность педагога-психолога, социального педагога) в вашей образовательной организации?</t>
  </si>
  <si>
    <t>Как  Вы оцениваете обеспеченность лабораторным оборудованием по предметам: физика, химия, биология, технология?</t>
  </si>
  <si>
    <t>Создана ли в образовательной организации электронная информационно-образовательная среда?</t>
  </si>
  <si>
    <t>Достаточно ли Ваша образовательная организация  обеспечена учебными пособиями по каждому учебному предмету?</t>
  </si>
  <si>
    <t>Достаточно ли в  Вашей образовательной организации учителей – предметников.</t>
  </si>
  <si>
    <t>Достаточен ли уровень профессиональных компетенции учителей  Вашей образовательной организации?</t>
  </si>
  <si>
    <t>Достаточен ли уровень качества образования в Вашей образовательной организации?</t>
  </si>
  <si>
    <t>Определите уровень дисциплины обучающихся в Вашей образовательной организации ?</t>
  </si>
  <si>
    <t>Вы имеете представление об учебных  предметах, дисциплинах, курсах организованных в Вашей образовательной организации?</t>
  </si>
  <si>
    <t>Как Вы считаете, достаточно ли соответствует уровень преподаваемых учебных предметов в Вашей школе требованиям времени?</t>
  </si>
  <si>
    <t>Достаточно ли Вы имеете представление о внеурочной деятельности, входящей  в учебный план  Вашей образовательной организации?</t>
  </si>
  <si>
    <t>Оцените уровень качества предоставляемых услуг работниками  Вашей образовательной организации</t>
  </si>
  <si>
    <t>Учителя достаточно используют на уроках современные технические средства обучения (интерактивную доску, компьютеры и т.д.)?</t>
  </si>
  <si>
    <t>Удовлетворены ли Вы качеством предоставляемых образовательных услуг  Вашей образовательной организации?</t>
  </si>
  <si>
    <t>Достаточно  ли обеспечивается обратная связь, между учителем и обучающимся,  предоставляя учащимся комментарии, замечания и т.п. по поводу их деятельности?</t>
  </si>
  <si>
    <t>Принимают ли обучающиеся активное участие в организации процесса собственного обучения?</t>
  </si>
  <si>
    <t>Достаточно ли владеют педагоги образовательной организации техниками  и технологиями обучения в зависимости от изменения результатов обучения?</t>
  </si>
  <si>
    <t>Достаточно ли, по Вашему мнению, оценивание посредством отметки для повышения  мотивации и самооценки обучающихся?</t>
  </si>
  <si>
    <t>Достаточно ли, по Вашему мнению,  необходимость научить обучающихся принципам самооценки и способам улучшения собственных результатов?</t>
  </si>
  <si>
    <t>Участвовали ли Вы в диагностике профессиональных компетенций, которые проводит организации дополнительного профессионального образования Республики Башкортостан?</t>
  </si>
  <si>
    <t>Достаточно ли у Вас возможностей для повышения профессиональной квалификации?</t>
  </si>
  <si>
    <t>Достаточный ли профессиональный потенциал педагогов в Вашей общеобразовательной организации для оказания методических консультаций другим педагогам?</t>
  </si>
  <si>
    <t>Достаточно ли в Вашей образовательной организации организованы консультации, наставничество, мастер-классы, конференции и т.д. для обмена  и трансляции опыт?</t>
  </si>
  <si>
    <t>Достаточно ли разработан в Вашей образовательной организации диагностический инструментарий для оценки эффективности уровня профессионального мастерства учителя</t>
  </si>
  <si>
    <t>Достаточно ли изучение учебного предмета на базовом уровне на  возможность узнать много важного для себя, проявить свои способности?</t>
  </si>
  <si>
    <t>Достаточно ли организовано привлечение специалистов по психолого-педагогическому сопровождению обучающихся с учебной неуспешностью?</t>
  </si>
  <si>
    <t>Достаточно ли организована в вашей образовательной организации работа  по преодолению учебной неуспешности?</t>
  </si>
  <si>
    <t>Достаточно ли организован учебный процесс, жизнь обучающихся в школе и в классе, так чтобы вызвать и развить у обучающихся внутреннюю мотивацию учебной деятельности, стойкий познавательный интерес к обучению?</t>
  </si>
  <si>
    <t>Достаточно ли организованы культурно-просветительские мероприятия, совместные со школьниками и родителями, для преодоления учебной неуспешности?</t>
  </si>
  <si>
    <t>Достаточно ли организованы консультации, курсы, дополнительные занятия для обучающихся с учебной неуспешностью?</t>
  </si>
  <si>
    <t>Удовлетворены ли Вы оборудованием территории, прилегающей к образовательной организации, и помещений, в которых предоставляются образовательные услуги, с учетом доступности для инвалидов?</t>
  </si>
  <si>
    <t>Удовлетворены ли Вы обеспечением в организации условий доступности, позволяющих инвалидам и детям с ОВЗ получать образовательные услуги наравне с другими?</t>
  </si>
  <si>
    <t>Рассказывает(е) ли вам (вы) ребенок о жизни в классе(группе) и школе?</t>
  </si>
  <si>
    <t>Столкнулись ли Вы с травлей по отношению к ребенку со стороны учеников в классном коллективе?</t>
  </si>
  <si>
    <t>Испытывают ли обучающиеся  негативное отношение со стороны  учителей?</t>
  </si>
  <si>
    <t>Организована  ли работа по профессиональному самоопределению обучающихся в школе?</t>
  </si>
  <si>
    <t>Вовлечены ли  родители в учебный процесс в Вашей образовательной организации?</t>
  </si>
  <si>
    <t>Достаточный ли уровень качества школьной среды вашей образовательной организации?</t>
  </si>
  <si>
    <t>Открыта ли Ваша  школа для взаимодействия с участниками образовательного процесса?</t>
  </si>
  <si>
    <t>Присутствует ли в Вашей школе  длительная, умышленная физическая или психическая травля со стороны одного обучающегося  по отношению к другому, не способному защитить себя в данной ситуации?</t>
  </si>
  <si>
    <t>Присутствуют ли в Вашей образовательной организации факторы, условия возникновения, формы проявлений
деструктивного поведения учащихся ( Дeструктивноe повeдeниe это дeйствия (словeсныe или практичeскиe), направлeнныe на разрушeниe что бы то ни было. Выражаeтся как драчливость, нeтeрпимость, упрямство, грубость, страх, паника по отношeнию к другому чeловeку, прeдмету, самому сeбe, отношeнию, животному, дeлу, природe и т. )?</t>
  </si>
  <si>
    <t>Как Вы оцениваете доброжелательность и культуру общения педагогических работников в Вашей образовательной организации?</t>
  </si>
  <si>
    <t>Обучающийся</t>
  </si>
  <si>
    <t>Достаточно</t>
  </si>
  <si>
    <t>Да</t>
  </si>
  <si>
    <t>Достаточный</t>
  </si>
  <si>
    <t>Родитель (законный представитель)</t>
  </si>
  <si>
    <t>Недостаточно</t>
  </si>
  <si>
    <t>Нет</t>
  </si>
  <si>
    <t>Недостаточный</t>
  </si>
  <si>
    <t>1548260028</t>
  </si>
  <si>
    <t>2023-11-19 04:49:19</t>
  </si>
  <si>
    <t>Муниципальное общеобразовательная бюджетное учреждение Озеркинская средняя общеобразовательная школа Муниципального образования Караидельский район Республики Башкортостан</t>
  </si>
  <si>
    <t>1548258960</t>
  </si>
  <si>
    <t>2023-11-19 04:41:39</t>
  </si>
  <si>
    <t>1548002408</t>
  </si>
  <si>
    <t>2023-11-18 18:43:55</t>
  </si>
  <si>
    <t>Педагогический работник</t>
  </si>
  <si>
    <t>1547893358</t>
  </si>
  <si>
    <t>2023-11-18 16:13:02</t>
  </si>
  <si>
    <t>1547889729</t>
  </si>
  <si>
    <t>2023-11-18 16:08:14</t>
  </si>
  <si>
    <t>1547058576</t>
  </si>
  <si>
    <t>2023-11-17 16:24:40</t>
  </si>
  <si>
    <t>1546845107</t>
  </si>
  <si>
    <t>2023-11-17 13:20:49</t>
  </si>
  <si>
    <t>1545900222</t>
  </si>
  <si>
    <t>2023-11-16 15:10:27</t>
  </si>
  <si>
    <t>1543503815</t>
  </si>
  <si>
    <t>2023-11-14 14:14:44</t>
  </si>
  <si>
    <t>1543205602</t>
  </si>
  <si>
    <t>2023-11-14 10:11:38</t>
  </si>
  <si>
    <t>1543116186</t>
  </si>
  <si>
    <t>2023-11-14 08:47:27</t>
  </si>
  <si>
    <t>1543080392</t>
  </si>
  <si>
    <t>2023-11-14 08:03:53</t>
  </si>
  <si>
    <t>1543078971</t>
  </si>
  <si>
    <t>2023-11-14 08:01:48</t>
  </si>
  <si>
    <t>1543070981</t>
  </si>
  <si>
    <t>2023-11-14 07:50:26</t>
  </si>
  <si>
    <t>1543055394</t>
  </si>
  <si>
    <t>2023-11-14 07:26:22</t>
  </si>
  <si>
    <t>1537519966</t>
  </si>
  <si>
    <t>2023-11-08 18:20:58</t>
  </si>
  <si>
    <t>1533536165</t>
  </si>
  <si>
    <t>2023-11-04 15:26:29</t>
  </si>
  <si>
    <t>1532425514</t>
  </si>
  <si>
    <t>2023-11-03 10:24:37</t>
  </si>
  <si>
    <t>1532412194</t>
  </si>
  <si>
    <t>2023-11-03 10:11:16</t>
  </si>
  <si>
    <t>1532380517</t>
  </si>
  <si>
    <t>2023-11-03 09:39:19</t>
  </si>
  <si>
    <t>1532243748</t>
  </si>
  <si>
    <t>2023-11-03 06:29:54</t>
  </si>
  <si>
    <t>1532237103</t>
  </si>
  <si>
    <t>2023-11-03 06:12:22</t>
  </si>
  <si>
    <t>1532062138</t>
  </si>
  <si>
    <t>2023-11-02 21:44:52</t>
  </si>
  <si>
    <t>1532021205</t>
  </si>
  <si>
    <t>2023-11-02 20:59:13</t>
  </si>
  <si>
    <t>1532010948</t>
  </si>
  <si>
    <t>2023-11-02 20:49:16</t>
  </si>
  <si>
    <t>1531872886</t>
  </si>
  <si>
    <t>2023-11-02 18:41:26</t>
  </si>
  <si>
    <t>1531871919</t>
  </si>
  <si>
    <t>2023-11-02 18:40:31</t>
  </si>
  <si>
    <t>1531864947</t>
  </si>
  <si>
    <t>2023-11-02 18:33:58</t>
  </si>
  <si>
    <t>1531847277</t>
  </si>
  <si>
    <t>2023-11-02 18:17:14</t>
  </si>
  <si>
    <t>1531828763</t>
  </si>
  <si>
    <t>2023-11-02 17:59:51</t>
  </si>
  <si>
    <t>1531774912</t>
  </si>
  <si>
    <t>2023-11-02 17:11:32</t>
  </si>
  <si>
    <t>1531768162</t>
  </si>
  <si>
    <t>2023-11-02 17:05:26</t>
  </si>
  <si>
    <t>1531657252</t>
  </si>
  <si>
    <t>2023-11-02 15:34:06</t>
  </si>
  <si>
    <t>1531625176</t>
  </si>
  <si>
    <t>2023-11-02 15:07:39</t>
  </si>
  <si>
    <t>1531604212</t>
  </si>
  <si>
    <t>2023-11-02 14:50:45</t>
  </si>
  <si>
    <t>1531594386</t>
  </si>
  <si>
    <t>2023-11-02 14:42:39</t>
  </si>
  <si>
    <t>1531550676</t>
  </si>
  <si>
    <t>2023-11-02 14:06:52</t>
  </si>
  <si>
    <t>1531538442</t>
  </si>
  <si>
    <t>2023-11-02 13:56:31</t>
  </si>
  <si>
    <t>1531531952</t>
  </si>
  <si>
    <t>2023-11-02 13:51:15</t>
  </si>
  <si>
    <t>1531519134</t>
  </si>
  <si>
    <t>2023-11-02 13:40:32</t>
  </si>
  <si>
    <t>1531493916</t>
  </si>
  <si>
    <t>2023-11-02 13:18:55</t>
  </si>
  <si>
    <t>1531481696</t>
  </si>
  <si>
    <t>2023-11-02 13:08:35</t>
  </si>
  <si>
    <t>1531481471</t>
  </si>
  <si>
    <t>2023-11-02 13:08:23</t>
  </si>
  <si>
    <t>1531473324</t>
  </si>
  <si>
    <t>2023-11-02 13:01:21</t>
  </si>
  <si>
    <t>1531469634</t>
  </si>
  <si>
    <t>2023-11-02 12:58:11</t>
  </si>
  <si>
    <t>1531466011</t>
  </si>
  <si>
    <t>2023-11-02 12:55:10</t>
  </si>
  <si>
    <t>1531465598</t>
  </si>
  <si>
    <t>2023-11-02 12:54:49</t>
  </si>
  <si>
    <t>1531401206</t>
  </si>
  <si>
    <t>2023-11-02 11:59:27</t>
  </si>
  <si>
    <t>Педагоги</t>
  </si>
  <si>
    <t>Родители</t>
  </si>
  <si>
    <t>Обучающиеся</t>
  </si>
  <si>
    <t>Доля в %</t>
  </si>
  <si>
    <t>Количество ответов Недостаточно</t>
  </si>
  <si>
    <t>ИТОГ</t>
  </si>
  <si>
    <t>ВСЕГО:</t>
  </si>
  <si>
    <t>ДОЛЯ ОТВЕТОВ</t>
  </si>
  <si>
    <t>СРЕДНИЙ РИСК:</t>
  </si>
  <si>
    <t>РИСК3:</t>
  </si>
  <si>
    <t>РИСК4:</t>
  </si>
  <si>
    <t>РИСК5:</t>
  </si>
  <si>
    <t>РИСК6:</t>
  </si>
  <si>
    <t>Средняя</t>
  </si>
  <si>
    <t xml:space="preserve">доля ответов </t>
  </si>
  <si>
    <t>РИСК 2:</t>
  </si>
  <si>
    <t>РИСК 1: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</si>
</sst>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rgb="FF9C0006"/>
      <name val="Calibri"/>
      <scheme val="minor"/>
    </font>
    <font>
      <sz val="11"/>
      <color indexed="2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theme="1" tint="0.499984740745262"/>
        <bgColor theme="1" tint="0.499984740745262"/>
      </patternFill>
    </fill>
    <fill>
      <patternFill patternType="solid">
        <fgColor indexed="2"/>
        <bgColor indexed="2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/>
    <xf numFmtId="9" fontId="4" fillId="0" borderId="0" applyFont="0" applyFill="0" applyBorder="0" applyAlignment="0" applyProtection="0"/>
  </cellStyleXfs>
  <cellXfs count="66">
    <xf numFmtId="0" fontId="0" fillId="0" borderId="0" xfId="0"/>
    <xf numFmtId="0" fontId="0" fillId="4" borderId="0" xfId="0" applyFill="1"/>
    <xf numFmtId="0" fontId="0" fillId="0" borderId="1" xfId="0" applyBorder="1"/>
    <xf numFmtId="0" fontId="2" fillId="2" borderId="1" xfId="1" applyFont="1" applyFill="1" applyBorder="1"/>
    <xf numFmtId="0" fontId="1" fillId="0" borderId="1" xfId="0" applyFont="1" applyBorder="1"/>
    <xf numFmtId="0" fontId="0" fillId="4" borderId="1" xfId="0" applyFill="1" applyBorder="1"/>
    <xf numFmtId="0" fontId="0" fillId="5" borderId="1" xfId="0" applyFill="1" applyBorder="1"/>
    <xf numFmtId="0" fontId="6" fillId="0" borderId="0" xfId="0" applyFont="1" applyAlignment="1">
      <alignment vertical="top" wrapText="1"/>
    </xf>
    <xf numFmtId="0" fontId="5" fillId="0" borderId="1" xfId="0" applyFont="1" applyBorder="1"/>
    <xf numFmtId="0" fontId="5" fillId="0" borderId="0" xfId="0" applyFont="1"/>
    <xf numFmtId="9" fontId="5" fillId="0" borderId="1" xfId="2" applyFont="1" applyBorder="1"/>
    <xf numFmtId="0" fontId="5" fillId="0" borderId="1" xfId="2" applyNumberFormat="1" applyFont="1" applyBorder="1"/>
    <xf numFmtId="0" fontId="0" fillId="0" borderId="3" xfId="0" applyBorder="1"/>
    <xf numFmtId="0" fontId="3" fillId="3" borderId="3" xfId="0" applyFont="1" applyFill="1" applyBorder="1"/>
    <xf numFmtId="0" fontId="0" fillId="0" borderId="2" xfId="0" applyBorder="1"/>
    <xf numFmtId="0" fontId="0" fillId="4" borderId="3" xfId="0" applyFill="1" applyBorder="1"/>
    <xf numFmtId="0" fontId="0" fillId="4" borderId="2" xfId="0" applyFill="1" applyBorder="1"/>
    <xf numFmtId="0" fontId="5" fillId="0" borderId="3" xfId="0" applyFont="1" applyBorder="1"/>
    <xf numFmtId="9" fontId="5" fillId="0" borderId="3" xfId="2" applyFont="1" applyBorder="1"/>
    <xf numFmtId="0" fontId="0" fillId="0" borderId="4" xfId="0" applyBorder="1"/>
    <xf numFmtId="0" fontId="0" fillId="4" borderId="4" xfId="0" applyFill="1" applyBorder="1"/>
    <xf numFmtId="0" fontId="5" fillId="0" borderId="2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5" fillId="0" borderId="1" xfId="2" applyNumberFormat="1" applyFont="1" applyFill="1" applyBorder="1"/>
    <xf numFmtId="0" fontId="6" fillId="0" borderId="1" xfId="0" applyFont="1" applyBorder="1" applyAlignment="1">
      <alignment vertical="top" wrapText="1"/>
    </xf>
    <xf numFmtId="0" fontId="5" fillId="0" borderId="3" xfId="2" applyNumberFormat="1" applyFont="1" applyBorder="1"/>
    <xf numFmtId="0" fontId="5" fillId="0" borderId="3" xfId="2" applyNumberFormat="1" applyFont="1" applyFill="1" applyBorder="1"/>
    <xf numFmtId="0" fontId="5" fillId="0" borderId="2" xfId="0" applyFont="1" applyBorder="1"/>
    <xf numFmtId="0" fontId="5" fillId="0" borderId="2" xfId="2" applyNumberFormat="1" applyFont="1" applyBorder="1"/>
    <xf numFmtId="0" fontId="5" fillId="0" borderId="2" xfId="2" applyNumberFormat="1" applyFont="1" applyFill="1" applyBorder="1"/>
    <xf numFmtId="9" fontId="5" fillId="0" borderId="0" xfId="2" applyFont="1"/>
    <xf numFmtId="0" fontId="5" fillId="0" borderId="5" xfId="0" applyFont="1" applyBorder="1" applyAlignment="1">
      <alignment horizontal="right"/>
    </xf>
    <xf numFmtId="9" fontId="5" fillId="0" borderId="6" xfId="2" applyFont="1" applyBorder="1" applyAlignment="1">
      <alignment horizontal="left"/>
    </xf>
    <xf numFmtId="0" fontId="5" fillId="0" borderId="0" xfId="0" applyNumberFormat="1" applyFont="1"/>
    <xf numFmtId="0" fontId="5" fillId="0" borderId="8" xfId="0" applyFont="1" applyBorder="1" applyAlignment="1">
      <alignment vertical="top" wrapText="1"/>
    </xf>
    <xf numFmtId="0" fontId="0" fillId="0" borderId="9" xfId="0" applyBorder="1"/>
    <xf numFmtId="0" fontId="0" fillId="0" borderId="6" xfId="0" applyBorder="1"/>
    <xf numFmtId="0" fontId="0" fillId="0" borderId="8" xfId="0" applyBorder="1"/>
    <xf numFmtId="9" fontId="5" fillId="0" borderId="9" xfId="2" applyFont="1" applyBorder="1"/>
    <xf numFmtId="9" fontId="5" fillId="0" borderId="6" xfId="2" applyFont="1" applyBorder="1"/>
    <xf numFmtId="0" fontId="5" fillId="0" borderId="6" xfId="2" applyNumberFormat="1" applyFont="1" applyBorder="1"/>
    <xf numFmtId="0" fontId="5" fillId="0" borderId="8" xfId="2" applyNumberFormat="1" applyFont="1" applyBorder="1"/>
    <xf numFmtId="0" fontId="5" fillId="0" borderId="9" xfId="2" applyNumberFormat="1" applyFont="1" applyBorder="1"/>
    <xf numFmtId="0" fontId="5" fillId="0" borderId="6" xfId="0" applyFont="1" applyBorder="1"/>
    <xf numFmtId="0" fontId="5" fillId="0" borderId="10" xfId="0" applyFont="1" applyBorder="1" applyAlignment="1">
      <alignment vertical="top" wrapText="1"/>
    </xf>
    <xf numFmtId="0" fontId="0" fillId="0" borderId="11" xfId="0" applyBorder="1"/>
    <xf numFmtId="0" fontId="0" fillId="0" borderId="7" xfId="0" applyBorder="1"/>
    <xf numFmtId="0" fontId="0" fillId="0" borderId="10" xfId="0" applyBorder="1"/>
    <xf numFmtId="9" fontId="5" fillId="0" borderId="11" xfId="2" applyFont="1" applyBorder="1"/>
    <xf numFmtId="9" fontId="5" fillId="0" borderId="7" xfId="2" applyFont="1" applyBorder="1"/>
    <xf numFmtId="0" fontId="5" fillId="0" borderId="7" xfId="2" applyNumberFormat="1" applyFont="1" applyBorder="1"/>
    <xf numFmtId="0" fontId="5" fillId="0" borderId="10" xfId="2" applyNumberFormat="1" applyFont="1" applyBorder="1"/>
    <xf numFmtId="0" fontId="5" fillId="0" borderId="11" xfId="2" applyNumberFormat="1" applyFont="1" applyBorder="1"/>
    <xf numFmtId="0" fontId="5" fillId="0" borderId="7" xfId="0" applyFont="1" applyBorder="1"/>
    <xf numFmtId="0" fontId="5" fillId="0" borderId="12" xfId="0" applyFont="1" applyBorder="1" applyAlignment="1">
      <alignment vertical="top" wrapText="1"/>
    </xf>
    <xf numFmtId="0" fontId="0" fillId="0" borderId="13" xfId="0" applyBorder="1"/>
    <xf numFmtId="0" fontId="0" fillId="0" borderId="14" xfId="0" applyBorder="1"/>
    <xf numFmtId="0" fontId="0" fillId="0" borderId="12" xfId="0" applyBorder="1"/>
    <xf numFmtId="9" fontId="5" fillId="0" borderId="13" xfId="2" applyFont="1" applyBorder="1"/>
    <xf numFmtId="9" fontId="5" fillId="0" borderId="14" xfId="2" applyFont="1" applyBorder="1"/>
    <xf numFmtId="0" fontId="5" fillId="0" borderId="14" xfId="2" applyNumberFormat="1" applyFont="1" applyBorder="1"/>
    <xf numFmtId="0" fontId="5" fillId="0" borderId="12" xfId="2" applyNumberFormat="1" applyFont="1" applyBorder="1"/>
    <xf numFmtId="0" fontId="5" fillId="0" borderId="13" xfId="2" applyNumberFormat="1" applyFont="1" applyBorder="1"/>
    <xf numFmtId="0" fontId="5" fillId="0" borderId="14" xfId="0" applyFont="1" applyBorder="1"/>
    <xf numFmtId="9" fontId="5" fillId="0" borderId="1" xfId="2" applyFont="1" applyBorder="1" applyAlignment="1">
      <alignment horizontal="left"/>
    </xf>
  </cellXfs>
  <cellStyles count="3">
    <cellStyle name="Обычный" xfId="0" builtinId="0"/>
    <cellStyle name="Плохой" xfId="1" builtinId="27"/>
    <cellStyle name="Процентный" xfId="2" builtinId="5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Y69"/>
  <sheetViews>
    <sheetView tabSelected="1" topLeftCell="AB44" workbookViewId="0">
      <selection activeCell="AM70" sqref="AM70"/>
    </sheetView>
  </sheetViews>
  <sheetFormatPr defaultColWidth="44.5703125" defaultRowHeight="15"/>
  <cols>
    <col min="1" max="1" width="11" bestFit="1" customWidth="1"/>
    <col min="2" max="2" width="18.28515625" bestFit="1" customWidth="1"/>
    <col min="3" max="3" width="36.140625" customWidth="1"/>
    <col min="4" max="4" width="35.28515625" customWidth="1"/>
    <col min="5" max="50" width="16.85546875" customWidth="1"/>
    <col min="51" max="51" width="7.7109375" customWidth="1"/>
  </cols>
  <sheetData>
    <row r="1" spans="1:51" s="7" customFormat="1" ht="237" customHeight="1" thickBo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45" t="s">
        <v>12</v>
      </c>
      <c r="N1" s="55" t="s">
        <v>13</v>
      </c>
      <c r="O1" s="21" t="s">
        <v>14</v>
      </c>
      <c r="P1" s="21" t="s">
        <v>15</v>
      </c>
      <c r="Q1" s="21" t="s">
        <v>16</v>
      </c>
      <c r="R1" s="21" t="s">
        <v>17</v>
      </c>
      <c r="S1" s="21" t="s">
        <v>18</v>
      </c>
      <c r="T1" s="21" t="s">
        <v>19</v>
      </c>
      <c r="U1" s="21" t="s">
        <v>20</v>
      </c>
      <c r="V1" s="45" t="s">
        <v>21</v>
      </c>
      <c r="W1" s="55" t="s">
        <v>22</v>
      </c>
      <c r="X1" s="21" t="s">
        <v>23</v>
      </c>
      <c r="Y1" s="21" t="s">
        <v>24</v>
      </c>
      <c r="Z1" s="21" t="s">
        <v>25</v>
      </c>
      <c r="AA1" s="45" t="s">
        <v>26</v>
      </c>
      <c r="AB1" s="55" t="s">
        <v>27</v>
      </c>
      <c r="AC1" s="21" t="s">
        <v>28</v>
      </c>
      <c r="AD1" s="21" t="s">
        <v>29</v>
      </c>
      <c r="AE1" s="21" t="s">
        <v>30</v>
      </c>
      <c r="AF1" s="45" t="s">
        <v>31</v>
      </c>
      <c r="AG1" s="55" t="s">
        <v>32</v>
      </c>
      <c r="AH1" s="21" t="s">
        <v>33</v>
      </c>
      <c r="AI1" s="21" t="s">
        <v>34</v>
      </c>
      <c r="AJ1" s="22" t="s">
        <v>35</v>
      </c>
      <c r="AK1" s="21" t="s">
        <v>36</v>
      </c>
      <c r="AL1" s="21" t="s">
        <v>37</v>
      </c>
      <c r="AM1" s="21" t="s">
        <v>38</v>
      </c>
      <c r="AN1" s="45" t="s">
        <v>39</v>
      </c>
      <c r="AO1" s="35" t="s">
        <v>40</v>
      </c>
      <c r="AP1" s="21" t="s">
        <v>41</v>
      </c>
      <c r="AQ1" s="21" t="s">
        <v>42</v>
      </c>
      <c r="AR1" s="21" t="s">
        <v>43</v>
      </c>
      <c r="AS1" s="21" t="s">
        <v>44</v>
      </c>
      <c r="AT1" s="21" t="s">
        <v>45</v>
      </c>
      <c r="AU1" s="21" t="s">
        <v>46</v>
      </c>
      <c r="AV1" s="21" t="s">
        <v>47</v>
      </c>
      <c r="AW1" s="23" t="s">
        <v>48</v>
      </c>
      <c r="AX1" s="21" t="s">
        <v>49</v>
      </c>
      <c r="AY1" s="25" t="s">
        <v>161</v>
      </c>
    </row>
    <row r="2" spans="1:51" ht="15.75" thickTop="1">
      <c r="A2" s="12" t="s">
        <v>58</v>
      </c>
      <c r="B2" s="12" t="s">
        <v>59</v>
      </c>
      <c r="C2" s="13" t="s">
        <v>60</v>
      </c>
      <c r="D2" s="12" t="s">
        <v>50</v>
      </c>
      <c r="E2" s="12" t="s">
        <v>51</v>
      </c>
      <c r="F2" s="12" t="s">
        <v>51</v>
      </c>
      <c r="G2" s="12" t="s">
        <v>55</v>
      </c>
      <c r="H2" s="12" t="s">
        <v>56</v>
      </c>
      <c r="I2" s="12" t="s">
        <v>55</v>
      </c>
      <c r="J2" s="12" t="s">
        <v>51</v>
      </c>
      <c r="K2" s="12" t="s">
        <v>52</v>
      </c>
      <c r="L2" s="12" t="s">
        <v>56</v>
      </c>
      <c r="M2" s="46" t="s">
        <v>56</v>
      </c>
      <c r="N2" s="56" t="s">
        <v>56</v>
      </c>
      <c r="O2" s="12" t="s">
        <v>56</v>
      </c>
      <c r="P2" s="12" t="s">
        <v>53</v>
      </c>
      <c r="Q2" s="12" t="s">
        <v>52</v>
      </c>
      <c r="R2" s="12" t="s">
        <v>56</v>
      </c>
      <c r="S2" s="12" t="s">
        <v>52</v>
      </c>
      <c r="T2" s="12" t="s">
        <v>57</v>
      </c>
      <c r="U2" s="12" t="s">
        <v>52</v>
      </c>
      <c r="V2" s="46" t="s">
        <v>56</v>
      </c>
      <c r="W2" s="56" t="s">
        <v>56</v>
      </c>
      <c r="X2" s="12" t="s">
        <v>52</v>
      </c>
      <c r="Y2" s="12" t="s">
        <v>56</v>
      </c>
      <c r="Z2" s="12" t="s">
        <v>52</v>
      </c>
      <c r="AA2" s="46" t="s">
        <v>52</v>
      </c>
      <c r="AB2" s="56" t="s">
        <v>56</v>
      </c>
      <c r="AC2" s="12" t="s">
        <v>56</v>
      </c>
      <c r="AD2" s="12" t="s">
        <v>56</v>
      </c>
      <c r="AE2" s="12" t="s">
        <v>56</v>
      </c>
      <c r="AF2" s="46" t="s">
        <v>56</v>
      </c>
      <c r="AG2" s="56" t="s">
        <v>56</v>
      </c>
      <c r="AH2" s="12" t="s">
        <v>56</v>
      </c>
      <c r="AI2" s="12" t="s">
        <v>56</v>
      </c>
      <c r="AJ2" s="12" t="s">
        <v>56</v>
      </c>
      <c r="AK2" s="12" t="s">
        <v>56</v>
      </c>
      <c r="AL2" s="12" t="s">
        <v>56</v>
      </c>
      <c r="AM2" s="12" t="s">
        <v>52</v>
      </c>
      <c r="AN2" s="46" t="s">
        <v>52</v>
      </c>
      <c r="AO2" s="36" t="s">
        <v>52</v>
      </c>
      <c r="AP2" s="12" t="s">
        <v>56</v>
      </c>
      <c r="AQ2" s="12" t="s">
        <v>56</v>
      </c>
      <c r="AR2" s="12" t="s">
        <v>56</v>
      </c>
      <c r="AS2" s="12" t="s">
        <v>56</v>
      </c>
      <c r="AT2" s="12" t="s">
        <v>56</v>
      </c>
      <c r="AU2" s="12" t="s">
        <v>52</v>
      </c>
      <c r="AV2" s="12" t="s">
        <v>52</v>
      </c>
      <c r="AW2" s="12" t="s">
        <v>52</v>
      </c>
      <c r="AX2" s="12" t="s">
        <v>55</v>
      </c>
      <c r="AY2" s="2"/>
    </row>
    <row r="3" spans="1:51">
      <c r="A3" s="2" t="s">
        <v>72</v>
      </c>
      <c r="B3" s="2" t="s">
        <v>73</v>
      </c>
      <c r="C3" s="5" t="s">
        <v>60</v>
      </c>
      <c r="D3" s="2" t="s">
        <v>50</v>
      </c>
      <c r="E3" s="2" t="s">
        <v>51</v>
      </c>
      <c r="F3" s="2" t="s">
        <v>51</v>
      </c>
      <c r="G3" s="2" t="s">
        <v>51</v>
      </c>
      <c r="H3" s="2" t="s">
        <v>52</v>
      </c>
      <c r="I3" s="2" t="s">
        <v>55</v>
      </c>
      <c r="J3" s="2" t="s">
        <v>55</v>
      </c>
      <c r="K3" s="2" t="s">
        <v>52</v>
      </c>
      <c r="L3" s="2" t="s">
        <v>52</v>
      </c>
      <c r="M3" s="47" t="s">
        <v>56</v>
      </c>
      <c r="N3" s="57" t="s">
        <v>52</v>
      </c>
      <c r="O3" s="2" t="s">
        <v>56</v>
      </c>
      <c r="P3" s="2" t="s">
        <v>57</v>
      </c>
      <c r="Q3" s="2" t="s">
        <v>52</v>
      </c>
      <c r="R3" s="2" t="s">
        <v>56</v>
      </c>
      <c r="S3" s="2" t="s">
        <v>52</v>
      </c>
      <c r="T3" s="2" t="s">
        <v>53</v>
      </c>
      <c r="U3" s="2" t="s">
        <v>52</v>
      </c>
      <c r="V3" s="47" t="s">
        <v>52</v>
      </c>
      <c r="W3" s="57" t="s">
        <v>56</v>
      </c>
      <c r="X3" s="2" t="s">
        <v>52</v>
      </c>
      <c r="Y3" s="2" t="s">
        <v>52</v>
      </c>
      <c r="Z3" s="2" t="s">
        <v>52</v>
      </c>
      <c r="AA3" s="47" t="s">
        <v>52</v>
      </c>
      <c r="AB3" s="57" t="s">
        <v>56</v>
      </c>
      <c r="AC3" s="2" t="s">
        <v>52</v>
      </c>
      <c r="AD3" s="2" t="s">
        <v>52</v>
      </c>
      <c r="AE3" s="2" t="s">
        <v>52</v>
      </c>
      <c r="AF3" s="47" t="s">
        <v>52</v>
      </c>
      <c r="AG3" s="57" t="s">
        <v>56</v>
      </c>
      <c r="AH3" s="2" t="s">
        <v>56</v>
      </c>
      <c r="AI3" s="2" t="s">
        <v>56</v>
      </c>
      <c r="AJ3" s="2" t="s">
        <v>52</v>
      </c>
      <c r="AK3" s="2" t="s">
        <v>52</v>
      </c>
      <c r="AL3" s="2" t="s">
        <v>52</v>
      </c>
      <c r="AM3" s="2" t="s">
        <v>52</v>
      </c>
      <c r="AN3" s="47" t="s">
        <v>52</v>
      </c>
      <c r="AO3" s="37" t="s">
        <v>52</v>
      </c>
      <c r="AP3" s="2" t="s">
        <v>56</v>
      </c>
      <c r="AQ3" s="2" t="s">
        <v>56</v>
      </c>
      <c r="AR3" s="2" t="s">
        <v>52</v>
      </c>
      <c r="AS3" s="2" t="s">
        <v>52</v>
      </c>
      <c r="AT3" s="2" t="s">
        <v>52</v>
      </c>
      <c r="AU3" s="2" t="s">
        <v>52</v>
      </c>
      <c r="AV3" s="2" t="s">
        <v>56</v>
      </c>
      <c r="AW3" s="2" t="s">
        <v>56</v>
      </c>
      <c r="AX3" s="2" t="s">
        <v>51</v>
      </c>
      <c r="AY3" s="2"/>
    </row>
    <row r="4" spans="1:51">
      <c r="A4" s="2" t="s">
        <v>74</v>
      </c>
      <c r="B4" s="2" t="s">
        <v>75</v>
      </c>
      <c r="C4" s="5" t="s">
        <v>60</v>
      </c>
      <c r="D4" s="2" t="s">
        <v>50</v>
      </c>
      <c r="E4" s="2" t="s">
        <v>55</v>
      </c>
      <c r="F4" s="2" t="s">
        <v>55</v>
      </c>
      <c r="G4" s="2" t="s">
        <v>55</v>
      </c>
      <c r="H4" s="2" t="s">
        <v>52</v>
      </c>
      <c r="I4" s="2" t="s">
        <v>55</v>
      </c>
      <c r="J4" s="2" t="s">
        <v>51</v>
      </c>
      <c r="K4" s="2" t="s">
        <v>52</v>
      </c>
      <c r="L4" s="2" t="s">
        <v>52</v>
      </c>
      <c r="M4" s="47" t="s">
        <v>52</v>
      </c>
      <c r="N4" s="57" t="s">
        <v>52</v>
      </c>
      <c r="O4" s="2" t="s">
        <v>52</v>
      </c>
      <c r="P4" s="2" t="s">
        <v>53</v>
      </c>
      <c r="Q4" s="2" t="s">
        <v>52</v>
      </c>
      <c r="R4" s="2" t="s">
        <v>52</v>
      </c>
      <c r="S4" s="2" t="s">
        <v>52</v>
      </c>
      <c r="T4" s="2" t="s">
        <v>53</v>
      </c>
      <c r="U4" s="2" t="s">
        <v>52</v>
      </c>
      <c r="V4" s="47" t="s">
        <v>52</v>
      </c>
      <c r="W4" s="57" t="s">
        <v>52</v>
      </c>
      <c r="X4" s="2" t="s">
        <v>52</v>
      </c>
      <c r="Y4" s="2" t="s">
        <v>52</v>
      </c>
      <c r="Z4" s="2" t="s">
        <v>52</v>
      </c>
      <c r="AA4" s="47" t="s">
        <v>52</v>
      </c>
      <c r="AB4" s="57" t="s">
        <v>52</v>
      </c>
      <c r="AC4" s="2" t="s">
        <v>52</v>
      </c>
      <c r="AD4" s="2" t="s">
        <v>52</v>
      </c>
      <c r="AE4" s="2" t="s">
        <v>52</v>
      </c>
      <c r="AF4" s="47" t="s">
        <v>52</v>
      </c>
      <c r="AG4" s="57" t="s">
        <v>52</v>
      </c>
      <c r="AH4" s="2" t="s">
        <v>52</v>
      </c>
      <c r="AI4" s="2" t="s">
        <v>52</v>
      </c>
      <c r="AJ4" s="2" t="s">
        <v>52</v>
      </c>
      <c r="AK4" s="2" t="s">
        <v>52</v>
      </c>
      <c r="AL4" s="2" t="s">
        <v>52</v>
      </c>
      <c r="AM4" s="2" t="s">
        <v>52</v>
      </c>
      <c r="AN4" s="47" t="s">
        <v>52</v>
      </c>
      <c r="AO4" s="37" t="s">
        <v>52</v>
      </c>
      <c r="AP4" s="2" t="s">
        <v>56</v>
      </c>
      <c r="AQ4" s="2" t="s">
        <v>56</v>
      </c>
      <c r="AR4" s="2" t="s">
        <v>52</v>
      </c>
      <c r="AS4" s="2" t="s">
        <v>56</v>
      </c>
      <c r="AT4" s="2" t="s">
        <v>52</v>
      </c>
      <c r="AU4" s="2" t="s">
        <v>52</v>
      </c>
      <c r="AV4" s="2" t="s">
        <v>56</v>
      </c>
      <c r="AW4" s="2" t="s">
        <v>56</v>
      </c>
      <c r="AX4" s="2" t="s">
        <v>51</v>
      </c>
      <c r="AY4" s="2"/>
    </row>
    <row r="5" spans="1:51">
      <c r="A5" s="2" t="s">
        <v>76</v>
      </c>
      <c r="B5" s="2" t="s">
        <v>77</v>
      </c>
      <c r="C5" s="5" t="s">
        <v>60</v>
      </c>
      <c r="D5" s="2" t="s">
        <v>50</v>
      </c>
      <c r="E5" s="2" t="s">
        <v>51</v>
      </c>
      <c r="F5" s="2" t="s">
        <v>51</v>
      </c>
      <c r="G5" s="2" t="s">
        <v>51</v>
      </c>
      <c r="H5" s="2" t="s">
        <v>52</v>
      </c>
      <c r="I5" s="2" t="s">
        <v>51</v>
      </c>
      <c r="J5" s="2" t="s">
        <v>55</v>
      </c>
      <c r="K5" s="2" t="s">
        <v>52</v>
      </c>
      <c r="L5" s="2" t="s">
        <v>52</v>
      </c>
      <c r="M5" s="47" t="s">
        <v>52</v>
      </c>
      <c r="N5" s="57" t="s">
        <v>52</v>
      </c>
      <c r="O5" s="2" t="s">
        <v>52</v>
      </c>
      <c r="P5" s="2" t="s">
        <v>53</v>
      </c>
      <c r="Q5" s="2" t="s">
        <v>52</v>
      </c>
      <c r="R5" s="2" t="s">
        <v>52</v>
      </c>
      <c r="S5" s="2" t="s">
        <v>52</v>
      </c>
      <c r="T5" s="2" t="s">
        <v>53</v>
      </c>
      <c r="U5" s="2" t="s">
        <v>52</v>
      </c>
      <c r="V5" s="47" t="s">
        <v>52</v>
      </c>
      <c r="W5" s="57" t="s">
        <v>52</v>
      </c>
      <c r="X5" s="2" t="s">
        <v>52</v>
      </c>
      <c r="Y5" s="2" t="s">
        <v>52</v>
      </c>
      <c r="Z5" s="2" t="s">
        <v>52</v>
      </c>
      <c r="AA5" s="47" t="s">
        <v>52</v>
      </c>
      <c r="AB5" s="57" t="s">
        <v>52</v>
      </c>
      <c r="AC5" s="2" t="s">
        <v>52</v>
      </c>
      <c r="AD5" s="2" t="s">
        <v>52</v>
      </c>
      <c r="AE5" s="2" t="s">
        <v>52</v>
      </c>
      <c r="AF5" s="47" t="s">
        <v>52</v>
      </c>
      <c r="AG5" s="57" t="s">
        <v>52</v>
      </c>
      <c r="AH5" s="2" t="s">
        <v>56</v>
      </c>
      <c r="AI5" s="2" t="s">
        <v>52</v>
      </c>
      <c r="AJ5" s="2" t="s">
        <v>52</v>
      </c>
      <c r="AK5" s="2" t="s">
        <v>52</v>
      </c>
      <c r="AL5" s="2" t="s">
        <v>52</v>
      </c>
      <c r="AM5" s="2" t="s">
        <v>56</v>
      </c>
      <c r="AN5" s="47" t="s">
        <v>52</v>
      </c>
      <c r="AO5" s="37" t="s">
        <v>52</v>
      </c>
      <c r="AP5" s="2" t="s">
        <v>52</v>
      </c>
      <c r="AQ5" s="2" t="s">
        <v>56</v>
      </c>
      <c r="AR5" s="2" t="s">
        <v>52</v>
      </c>
      <c r="AS5" s="2" t="s">
        <v>56</v>
      </c>
      <c r="AT5" s="2" t="s">
        <v>52</v>
      </c>
      <c r="AU5" s="2" t="s">
        <v>52</v>
      </c>
      <c r="AV5" s="2" t="s">
        <v>56</v>
      </c>
      <c r="AW5" s="2" t="s">
        <v>56</v>
      </c>
      <c r="AX5" s="2" t="s">
        <v>51</v>
      </c>
      <c r="AY5" s="2"/>
    </row>
    <row r="6" spans="1:51">
      <c r="A6" s="2" t="s">
        <v>94</v>
      </c>
      <c r="B6" s="2" t="s">
        <v>95</v>
      </c>
      <c r="C6" s="5" t="s">
        <v>60</v>
      </c>
      <c r="D6" s="2" t="s">
        <v>50</v>
      </c>
      <c r="E6" s="2" t="s">
        <v>51</v>
      </c>
      <c r="F6" s="2" t="s">
        <v>51</v>
      </c>
      <c r="G6" s="2" t="s">
        <v>51</v>
      </c>
      <c r="H6" s="2" t="s">
        <v>52</v>
      </c>
      <c r="I6" s="2" t="s">
        <v>51</v>
      </c>
      <c r="J6" s="2" t="s">
        <v>51</v>
      </c>
      <c r="K6" s="2" t="s">
        <v>52</v>
      </c>
      <c r="L6" s="2" t="s">
        <v>52</v>
      </c>
      <c r="M6" s="47" t="s">
        <v>52</v>
      </c>
      <c r="N6" s="57" t="s">
        <v>52</v>
      </c>
      <c r="O6" s="2" t="s">
        <v>52</v>
      </c>
      <c r="P6" s="2" t="s">
        <v>53</v>
      </c>
      <c r="Q6" s="2" t="s">
        <v>56</v>
      </c>
      <c r="R6" s="2" t="s">
        <v>52</v>
      </c>
      <c r="S6" s="2" t="s">
        <v>52</v>
      </c>
      <c r="T6" s="2" t="s">
        <v>53</v>
      </c>
      <c r="U6" s="2" t="s">
        <v>52</v>
      </c>
      <c r="V6" s="47" t="s">
        <v>52</v>
      </c>
      <c r="W6" s="57" t="s">
        <v>52</v>
      </c>
      <c r="X6" s="2" t="s">
        <v>52</v>
      </c>
      <c r="Y6" s="2" t="s">
        <v>52</v>
      </c>
      <c r="Z6" s="2" t="s">
        <v>52</v>
      </c>
      <c r="AA6" s="47" t="s">
        <v>52</v>
      </c>
      <c r="AB6" s="57" t="s">
        <v>56</v>
      </c>
      <c r="AC6" s="2" t="s">
        <v>52</v>
      </c>
      <c r="AD6" s="2" t="s">
        <v>52</v>
      </c>
      <c r="AE6" s="2" t="s">
        <v>56</v>
      </c>
      <c r="AF6" s="47" t="s">
        <v>56</v>
      </c>
      <c r="AG6" s="57" t="s">
        <v>52</v>
      </c>
      <c r="AH6" s="2" t="s">
        <v>52</v>
      </c>
      <c r="AI6" s="2" t="s">
        <v>52</v>
      </c>
      <c r="AJ6" s="2" t="s">
        <v>56</v>
      </c>
      <c r="AK6" s="2" t="s">
        <v>52</v>
      </c>
      <c r="AL6" s="2" t="s">
        <v>56</v>
      </c>
      <c r="AM6" s="2" t="s">
        <v>52</v>
      </c>
      <c r="AN6" s="47" t="s">
        <v>52</v>
      </c>
      <c r="AO6" s="37" t="s">
        <v>52</v>
      </c>
      <c r="AP6" s="2" t="s">
        <v>56</v>
      </c>
      <c r="AQ6" s="2" t="s">
        <v>56</v>
      </c>
      <c r="AR6" s="2" t="s">
        <v>52</v>
      </c>
      <c r="AS6" s="2" t="s">
        <v>52</v>
      </c>
      <c r="AT6" s="2" t="s">
        <v>52</v>
      </c>
      <c r="AU6" s="2" t="s">
        <v>52</v>
      </c>
      <c r="AV6" s="2" t="s">
        <v>56</v>
      </c>
      <c r="AW6" s="2" t="s">
        <v>56</v>
      </c>
      <c r="AX6" s="2" t="s">
        <v>51</v>
      </c>
      <c r="AY6" s="2"/>
    </row>
    <row r="7" spans="1:51">
      <c r="A7" s="2" t="s">
        <v>98</v>
      </c>
      <c r="B7" s="2" t="s">
        <v>99</v>
      </c>
      <c r="C7" s="5" t="s">
        <v>60</v>
      </c>
      <c r="D7" s="2" t="s">
        <v>50</v>
      </c>
      <c r="E7" s="2" t="s">
        <v>51</v>
      </c>
      <c r="F7" s="2" t="s">
        <v>51</v>
      </c>
      <c r="G7" s="2" t="s">
        <v>51</v>
      </c>
      <c r="H7" s="2" t="s">
        <v>56</v>
      </c>
      <c r="I7" s="2" t="s">
        <v>51</v>
      </c>
      <c r="J7" s="2" t="s">
        <v>51</v>
      </c>
      <c r="K7" s="2" t="s">
        <v>52</v>
      </c>
      <c r="L7" s="2" t="s">
        <v>52</v>
      </c>
      <c r="M7" s="47" t="s">
        <v>56</v>
      </c>
      <c r="N7" s="57" t="s">
        <v>52</v>
      </c>
      <c r="O7" s="2" t="s">
        <v>52</v>
      </c>
      <c r="P7" s="2" t="s">
        <v>53</v>
      </c>
      <c r="Q7" s="2" t="s">
        <v>56</v>
      </c>
      <c r="R7" s="2" t="s">
        <v>52</v>
      </c>
      <c r="S7" s="2" t="s">
        <v>56</v>
      </c>
      <c r="T7" s="2" t="s">
        <v>53</v>
      </c>
      <c r="U7" s="2" t="s">
        <v>56</v>
      </c>
      <c r="V7" s="47" t="s">
        <v>56</v>
      </c>
      <c r="W7" s="57" t="s">
        <v>52</v>
      </c>
      <c r="X7" s="2" t="s">
        <v>52</v>
      </c>
      <c r="Y7" s="2" t="s">
        <v>52</v>
      </c>
      <c r="Z7" s="2" t="s">
        <v>52</v>
      </c>
      <c r="AA7" s="47" t="s">
        <v>56</v>
      </c>
      <c r="AB7" s="57" t="s">
        <v>52</v>
      </c>
      <c r="AC7" s="2" t="s">
        <v>52</v>
      </c>
      <c r="AD7" s="2" t="s">
        <v>56</v>
      </c>
      <c r="AE7" s="2" t="s">
        <v>52</v>
      </c>
      <c r="AF7" s="47" t="s">
        <v>56</v>
      </c>
      <c r="AG7" s="57" t="s">
        <v>52</v>
      </c>
      <c r="AH7" s="2" t="s">
        <v>52</v>
      </c>
      <c r="AI7" s="2" t="s">
        <v>52</v>
      </c>
      <c r="AJ7" s="2" t="s">
        <v>52</v>
      </c>
      <c r="AK7" s="2" t="s">
        <v>52</v>
      </c>
      <c r="AL7" s="2" t="s">
        <v>56</v>
      </c>
      <c r="AM7" s="2" t="s">
        <v>52</v>
      </c>
      <c r="AN7" s="47" t="s">
        <v>52</v>
      </c>
      <c r="AO7" s="37" t="s">
        <v>56</v>
      </c>
      <c r="AP7" s="2" t="s">
        <v>56</v>
      </c>
      <c r="AQ7" s="2" t="s">
        <v>56</v>
      </c>
      <c r="AR7" s="2" t="s">
        <v>52</v>
      </c>
      <c r="AS7" s="2" t="s">
        <v>56</v>
      </c>
      <c r="AT7" s="2" t="s">
        <v>52</v>
      </c>
      <c r="AU7" s="2" t="s">
        <v>52</v>
      </c>
      <c r="AV7" s="2" t="s">
        <v>56</v>
      </c>
      <c r="AW7" s="2" t="s">
        <v>52</v>
      </c>
      <c r="AX7" s="2" t="s">
        <v>55</v>
      </c>
      <c r="AY7" s="2"/>
    </row>
    <row r="8" spans="1:51">
      <c r="A8" s="2" t="s">
        <v>104</v>
      </c>
      <c r="B8" s="2" t="s">
        <v>105</v>
      </c>
      <c r="C8" s="5" t="s">
        <v>60</v>
      </c>
      <c r="D8" s="2" t="s">
        <v>50</v>
      </c>
      <c r="E8" s="2" t="s">
        <v>51</v>
      </c>
      <c r="F8" s="2" t="s">
        <v>51</v>
      </c>
      <c r="G8" s="2" t="s">
        <v>51</v>
      </c>
      <c r="H8" s="2" t="s">
        <v>56</v>
      </c>
      <c r="I8" s="2" t="s">
        <v>51</v>
      </c>
      <c r="J8" s="2" t="s">
        <v>55</v>
      </c>
      <c r="K8" s="2" t="s">
        <v>52</v>
      </c>
      <c r="L8" s="2" t="s">
        <v>52</v>
      </c>
      <c r="M8" s="47" t="s">
        <v>52</v>
      </c>
      <c r="N8" s="57" t="s">
        <v>52</v>
      </c>
      <c r="O8" s="2" t="s">
        <v>52</v>
      </c>
      <c r="P8" s="2" t="s">
        <v>53</v>
      </c>
      <c r="Q8" s="2" t="s">
        <v>52</v>
      </c>
      <c r="R8" s="2" t="s">
        <v>52</v>
      </c>
      <c r="S8" s="2" t="s">
        <v>52</v>
      </c>
      <c r="T8" s="2" t="s">
        <v>53</v>
      </c>
      <c r="U8" s="2" t="s">
        <v>52</v>
      </c>
      <c r="V8" s="47" t="s">
        <v>52</v>
      </c>
      <c r="W8" s="57" t="s">
        <v>52</v>
      </c>
      <c r="X8" s="2" t="s">
        <v>52</v>
      </c>
      <c r="Y8" s="2" t="s">
        <v>52</v>
      </c>
      <c r="Z8" s="2" t="s">
        <v>52</v>
      </c>
      <c r="AA8" s="47" t="s">
        <v>52</v>
      </c>
      <c r="AB8" s="57" t="s">
        <v>56</v>
      </c>
      <c r="AC8" s="2" t="s">
        <v>52</v>
      </c>
      <c r="AD8" s="2" t="s">
        <v>52</v>
      </c>
      <c r="AE8" s="2" t="s">
        <v>52</v>
      </c>
      <c r="AF8" s="47" t="s">
        <v>52</v>
      </c>
      <c r="AG8" s="57" t="s">
        <v>52</v>
      </c>
      <c r="AH8" s="2" t="s">
        <v>52</v>
      </c>
      <c r="AI8" s="2" t="s">
        <v>52</v>
      </c>
      <c r="AJ8" s="2" t="s">
        <v>52</v>
      </c>
      <c r="AK8" s="2" t="s">
        <v>52</v>
      </c>
      <c r="AL8" s="2" t="s">
        <v>52</v>
      </c>
      <c r="AM8" s="2" t="s">
        <v>52</v>
      </c>
      <c r="AN8" s="47" t="s">
        <v>52</v>
      </c>
      <c r="AO8" s="37" t="s">
        <v>52</v>
      </c>
      <c r="AP8" s="2" t="s">
        <v>56</v>
      </c>
      <c r="AQ8" s="2" t="s">
        <v>56</v>
      </c>
      <c r="AR8" s="2" t="s">
        <v>52</v>
      </c>
      <c r="AS8" s="2" t="s">
        <v>52</v>
      </c>
      <c r="AT8" s="2" t="s">
        <v>52</v>
      </c>
      <c r="AU8" s="2" t="s">
        <v>52</v>
      </c>
      <c r="AV8" s="2" t="s">
        <v>56</v>
      </c>
      <c r="AW8" s="2" t="s">
        <v>56</v>
      </c>
      <c r="AX8" s="2" t="s">
        <v>51</v>
      </c>
      <c r="AY8" s="2"/>
    </row>
    <row r="9" spans="1:51">
      <c r="A9" s="2" t="s">
        <v>106</v>
      </c>
      <c r="B9" s="2" t="s">
        <v>107</v>
      </c>
      <c r="C9" s="5" t="s">
        <v>60</v>
      </c>
      <c r="D9" s="2" t="s">
        <v>50</v>
      </c>
      <c r="E9" s="2" t="s">
        <v>51</v>
      </c>
      <c r="F9" s="2" t="s">
        <v>51</v>
      </c>
      <c r="G9" s="2" t="s">
        <v>51</v>
      </c>
      <c r="H9" s="2" t="s">
        <v>56</v>
      </c>
      <c r="I9" s="2" t="s">
        <v>51</v>
      </c>
      <c r="J9" s="2" t="s">
        <v>51</v>
      </c>
      <c r="K9" s="2" t="s">
        <v>52</v>
      </c>
      <c r="L9" s="2" t="s">
        <v>52</v>
      </c>
      <c r="M9" s="47" t="s">
        <v>56</v>
      </c>
      <c r="N9" s="57" t="s">
        <v>52</v>
      </c>
      <c r="O9" s="2" t="s">
        <v>52</v>
      </c>
      <c r="P9" s="2" t="s">
        <v>53</v>
      </c>
      <c r="Q9" s="2" t="s">
        <v>56</v>
      </c>
      <c r="R9" s="2" t="s">
        <v>52</v>
      </c>
      <c r="S9" s="2" t="s">
        <v>52</v>
      </c>
      <c r="T9" s="2" t="s">
        <v>53</v>
      </c>
      <c r="U9" s="2" t="s">
        <v>52</v>
      </c>
      <c r="V9" s="47" t="s">
        <v>52</v>
      </c>
      <c r="W9" s="57" t="s">
        <v>52</v>
      </c>
      <c r="X9" s="2" t="s">
        <v>52</v>
      </c>
      <c r="Y9" s="2" t="s">
        <v>52</v>
      </c>
      <c r="Z9" s="2" t="s">
        <v>52</v>
      </c>
      <c r="AA9" s="47" t="s">
        <v>52</v>
      </c>
      <c r="AB9" s="57" t="s">
        <v>56</v>
      </c>
      <c r="AC9" s="2" t="s">
        <v>52</v>
      </c>
      <c r="AD9" s="2" t="s">
        <v>52</v>
      </c>
      <c r="AE9" s="2" t="s">
        <v>52</v>
      </c>
      <c r="AF9" s="47" t="s">
        <v>52</v>
      </c>
      <c r="AG9" s="57" t="s">
        <v>56</v>
      </c>
      <c r="AH9" s="2" t="s">
        <v>52</v>
      </c>
      <c r="AI9" s="2" t="s">
        <v>52</v>
      </c>
      <c r="AJ9" s="2" t="s">
        <v>52</v>
      </c>
      <c r="AK9" s="2" t="s">
        <v>52</v>
      </c>
      <c r="AL9" s="2" t="s">
        <v>52</v>
      </c>
      <c r="AM9" s="2" t="s">
        <v>56</v>
      </c>
      <c r="AN9" s="47" t="s">
        <v>52</v>
      </c>
      <c r="AO9" s="37" t="s">
        <v>52</v>
      </c>
      <c r="AP9" s="2" t="s">
        <v>56</v>
      </c>
      <c r="AQ9" s="2" t="s">
        <v>56</v>
      </c>
      <c r="AR9" s="2" t="s">
        <v>52</v>
      </c>
      <c r="AS9" s="2" t="s">
        <v>52</v>
      </c>
      <c r="AT9" s="2" t="s">
        <v>52</v>
      </c>
      <c r="AU9" s="2" t="s">
        <v>52</v>
      </c>
      <c r="AV9" s="2" t="s">
        <v>56</v>
      </c>
      <c r="AW9" s="2" t="s">
        <v>56</v>
      </c>
      <c r="AX9" s="2" t="s">
        <v>51</v>
      </c>
      <c r="AY9" s="2"/>
    </row>
    <row r="10" spans="1:51">
      <c r="A10" s="2" t="s">
        <v>114</v>
      </c>
      <c r="B10" s="2" t="s">
        <v>115</v>
      </c>
      <c r="C10" s="6" t="s">
        <v>60</v>
      </c>
      <c r="D10" s="2" t="s">
        <v>50</v>
      </c>
      <c r="E10" s="2" t="s">
        <v>51</v>
      </c>
      <c r="F10" s="2" t="s">
        <v>51</v>
      </c>
      <c r="G10" s="2" t="s">
        <v>51</v>
      </c>
      <c r="H10" s="2" t="s">
        <v>52</v>
      </c>
      <c r="I10" s="2" t="s">
        <v>51</v>
      </c>
      <c r="J10" s="2" t="s">
        <v>51</v>
      </c>
      <c r="K10" s="2" t="s">
        <v>52</v>
      </c>
      <c r="L10" s="2" t="s">
        <v>52</v>
      </c>
      <c r="M10" s="47" t="s">
        <v>52</v>
      </c>
      <c r="N10" s="57" t="s">
        <v>52</v>
      </c>
      <c r="O10" s="2" t="s">
        <v>52</v>
      </c>
      <c r="P10" s="2" t="s">
        <v>53</v>
      </c>
      <c r="Q10" s="2" t="s">
        <v>52</v>
      </c>
      <c r="R10" s="2" t="s">
        <v>52</v>
      </c>
      <c r="S10" s="2" t="s">
        <v>52</v>
      </c>
      <c r="T10" s="2" t="s">
        <v>53</v>
      </c>
      <c r="U10" s="2" t="s">
        <v>52</v>
      </c>
      <c r="V10" s="47" t="s">
        <v>52</v>
      </c>
      <c r="W10" s="57" t="s">
        <v>52</v>
      </c>
      <c r="X10" s="2" t="s">
        <v>52</v>
      </c>
      <c r="Y10" s="2" t="s">
        <v>52</v>
      </c>
      <c r="Z10" s="2" t="s">
        <v>52</v>
      </c>
      <c r="AA10" s="47" t="s">
        <v>52</v>
      </c>
      <c r="AB10" s="57" t="s">
        <v>52</v>
      </c>
      <c r="AC10" s="2" t="s">
        <v>52</v>
      </c>
      <c r="AD10" s="2" t="s">
        <v>52</v>
      </c>
      <c r="AE10" s="2" t="s">
        <v>52</v>
      </c>
      <c r="AF10" s="47" t="s">
        <v>52</v>
      </c>
      <c r="AG10" s="57" t="s">
        <v>52</v>
      </c>
      <c r="AH10" s="2" t="s">
        <v>52</v>
      </c>
      <c r="AI10" s="2" t="s">
        <v>52</v>
      </c>
      <c r="AJ10" s="2" t="s">
        <v>52</v>
      </c>
      <c r="AK10" s="2" t="s">
        <v>52</v>
      </c>
      <c r="AL10" s="2" t="s">
        <v>52</v>
      </c>
      <c r="AM10" s="2" t="s">
        <v>52</v>
      </c>
      <c r="AN10" s="47" t="s">
        <v>52</v>
      </c>
      <c r="AO10" s="37" t="s">
        <v>52</v>
      </c>
      <c r="AP10" s="2" t="s">
        <v>56</v>
      </c>
      <c r="AQ10" s="2" t="s">
        <v>56</v>
      </c>
      <c r="AR10" s="2" t="s">
        <v>52</v>
      </c>
      <c r="AS10" s="2" t="s">
        <v>56</v>
      </c>
      <c r="AT10" s="2" t="s">
        <v>52</v>
      </c>
      <c r="AU10" s="2" t="s">
        <v>52</v>
      </c>
      <c r="AV10" s="2" t="s">
        <v>56</v>
      </c>
      <c r="AW10" s="2" t="s">
        <v>56</v>
      </c>
      <c r="AX10" s="2" t="s">
        <v>51</v>
      </c>
      <c r="AY10" s="2"/>
    </row>
    <row r="11" spans="1:51">
      <c r="A11" s="2" t="s">
        <v>118</v>
      </c>
      <c r="B11" s="2" t="s">
        <v>119</v>
      </c>
      <c r="C11" s="5" t="s">
        <v>60</v>
      </c>
      <c r="D11" s="2" t="s">
        <v>50</v>
      </c>
      <c r="E11" s="2" t="s">
        <v>51</v>
      </c>
      <c r="F11" s="2" t="s">
        <v>51</v>
      </c>
      <c r="G11" s="2" t="s">
        <v>51</v>
      </c>
      <c r="H11" s="2" t="s">
        <v>52</v>
      </c>
      <c r="I11" s="2" t="s">
        <v>51</v>
      </c>
      <c r="J11" s="2" t="s">
        <v>51</v>
      </c>
      <c r="K11" s="2" t="s">
        <v>52</v>
      </c>
      <c r="L11" s="2" t="s">
        <v>52</v>
      </c>
      <c r="M11" s="47" t="s">
        <v>52</v>
      </c>
      <c r="N11" s="57" t="s">
        <v>52</v>
      </c>
      <c r="O11" s="2" t="s">
        <v>52</v>
      </c>
      <c r="P11" s="2" t="s">
        <v>53</v>
      </c>
      <c r="Q11" s="2" t="s">
        <v>52</v>
      </c>
      <c r="R11" s="2" t="s">
        <v>52</v>
      </c>
      <c r="S11" s="2" t="s">
        <v>52</v>
      </c>
      <c r="T11" s="2" t="s">
        <v>53</v>
      </c>
      <c r="U11" s="2" t="s">
        <v>52</v>
      </c>
      <c r="V11" s="47" t="s">
        <v>52</v>
      </c>
      <c r="W11" s="57" t="s">
        <v>52</v>
      </c>
      <c r="X11" s="2" t="s">
        <v>52</v>
      </c>
      <c r="Y11" s="2" t="s">
        <v>52</v>
      </c>
      <c r="Z11" s="2" t="s">
        <v>52</v>
      </c>
      <c r="AA11" s="47" t="s">
        <v>52</v>
      </c>
      <c r="AB11" s="57" t="s">
        <v>52</v>
      </c>
      <c r="AC11" s="2" t="s">
        <v>52</v>
      </c>
      <c r="AD11" s="2" t="s">
        <v>52</v>
      </c>
      <c r="AE11" s="2" t="s">
        <v>52</v>
      </c>
      <c r="AF11" s="47" t="s">
        <v>52</v>
      </c>
      <c r="AG11" s="57" t="s">
        <v>52</v>
      </c>
      <c r="AH11" s="2" t="s">
        <v>52</v>
      </c>
      <c r="AI11" s="2" t="s">
        <v>52</v>
      </c>
      <c r="AJ11" s="2" t="s">
        <v>52</v>
      </c>
      <c r="AK11" s="2" t="s">
        <v>52</v>
      </c>
      <c r="AL11" s="2" t="s">
        <v>52</v>
      </c>
      <c r="AM11" s="2" t="s">
        <v>52</v>
      </c>
      <c r="AN11" s="47" t="s">
        <v>52</v>
      </c>
      <c r="AO11" s="37" t="s">
        <v>52</v>
      </c>
      <c r="AP11" s="2" t="s">
        <v>56</v>
      </c>
      <c r="AQ11" s="2" t="s">
        <v>56</v>
      </c>
      <c r="AR11" s="2" t="s">
        <v>52</v>
      </c>
      <c r="AS11" s="2" t="s">
        <v>52</v>
      </c>
      <c r="AT11" s="2" t="s">
        <v>52</v>
      </c>
      <c r="AU11" s="2" t="s">
        <v>52</v>
      </c>
      <c r="AV11" s="2" t="s">
        <v>56</v>
      </c>
      <c r="AW11" s="2" t="s">
        <v>56</v>
      </c>
      <c r="AX11" s="2" t="s">
        <v>51</v>
      </c>
      <c r="AY11" s="2"/>
    </row>
    <row r="12" spans="1:51">
      <c r="A12" s="2" t="s">
        <v>120</v>
      </c>
      <c r="B12" s="2" t="s">
        <v>121</v>
      </c>
      <c r="C12" s="5" t="s">
        <v>60</v>
      </c>
      <c r="D12" s="2" t="s">
        <v>50</v>
      </c>
      <c r="E12" s="2" t="s">
        <v>51</v>
      </c>
      <c r="F12" s="2" t="s">
        <v>51</v>
      </c>
      <c r="G12" s="2" t="s">
        <v>51</v>
      </c>
      <c r="H12" s="2" t="s">
        <v>52</v>
      </c>
      <c r="I12" s="2" t="s">
        <v>51</v>
      </c>
      <c r="J12" s="2" t="s">
        <v>51</v>
      </c>
      <c r="K12" s="2" t="s">
        <v>52</v>
      </c>
      <c r="L12" s="2" t="s">
        <v>52</v>
      </c>
      <c r="M12" s="47" t="s">
        <v>52</v>
      </c>
      <c r="N12" s="57" t="s">
        <v>52</v>
      </c>
      <c r="O12" s="2" t="s">
        <v>52</v>
      </c>
      <c r="P12" s="2" t="s">
        <v>53</v>
      </c>
      <c r="Q12" s="2" t="s">
        <v>52</v>
      </c>
      <c r="R12" s="2" t="s">
        <v>52</v>
      </c>
      <c r="S12" s="2" t="s">
        <v>52</v>
      </c>
      <c r="T12" s="2" t="s">
        <v>53</v>
      </c>
      <c r="U12" s="2" t="s">
        <v>52</v>
      </c>
      <c r="V12" s="47" t="s">
        <v>52</v>
      </c>
      <c r="W12" s="57" t="s">
        <v>52</v>
      </c>
      <c r="X12" s="2" t="s">
        <v>52</v>
      </c>
      <c r="Y12" s="2" t="s">
        <v>52</v>
      </c>
      <c r="Z12" s="2" t="s">
        <v>52</v>
      </c>
      <c r="AA12" s="47" t="s">
        <v>52</v>
      </c>
      <c r="AB12" s="57" t="s">
        <v>52</v>
      </c>
      <c r="AC12" s="2" t="s">
        <v>52</v>
      </c>
      <c r="AD12" s="2" t="s">
        <v>52</v>
      </c>
      <c r="AE12" s="2" t="s">
        <v>52</v>
      </c>
      <c r="AF12" s="47" t="s">
        <v>52</v>
      </c>
      <c r="AG12" s="57" t="s">
        <v>52</v>
      </c>
      <c r="AH12" s="2" t="s">
        <v>52</v>
      </c>
      <c r="AI12" s="2" t="s">
        <v>52</v>
      </c>
      <c r="AJ12" s="2" t="s">
        <v>52</v>
      </c>
      <c r="AK12" s="2" t="s">
        <v>52</v>
      </c>
      <c r="AL12" s="2" t="s">
        <v>52</v>
      </c>
      <c r="AM12" s="2" t="s">
        <v>52</v>
      </c>
      <c r="AN12" s="47" t="s">
        <v>52</v>
      </c>
      <c r="AO12" s="37" t="s">
        <v>52</v>
      </c>
      <c r="AP12" s="2" t="s">
        <v>56</v>
      </c>
      <c r="AQ12" s="2" t="s">
        <v>56</v>
      </c>
      <c r="AR12" s="2" t="s">
        <v>52</v>
      </c>
      <c r="AS12" s="2" t="s">
        <v>52</v>
      </c>
      <c r="AT12" s="2" t="s">
        <v>52</v>
      </c>
      <c r="AU12" s="2" t="s">
        <v>52</v>
      </c>
      <c r="AV12" s="2" t="s">
        <v>56</v>
      </c>
      <c r="AW12" s="2" t="s">
        <v>56</v>
      </c>
      <c r="AX12" s="2" t="s">
        <v>51</v>
      </c>
      <c r="AY12" s="2"/>
    </row>
    <row r="13" spans="1:51">
      <c r="A13" s="2" t="s">
        <v>124</v>
      </c>
      <c r="B13" s="2" t="s">
        <v>125</v>
      </c>
      <c r="C13" s="5" t="s">
        <v>60</v>
      </c>
      <c r="D13" s="2" t="s">
        <v>50</v>
      </c>
      <c r="E13" s="2" t="s">
        <v>51</v>
      </c>
      <c r="F13" s="2" t="s">
        <v>51</v>
      </c>
      <c r="G13" s="2" t="s">
        <v>51</v>
      </c>
      <c r="H13" s="2" t="s">
        <v>52</v>
      </c>
      <c r="I13" s="2" t="s">
        <v>51</v>
      </c>
      <c r="J13" s="2" t="s">
        <v>51</v>
      </c>
      <c r="K13" s="2" t="s">
        <v>52</v>
      </c>
      <c r="L13" s="2" t="s">
        <v>52</v>
      </c>
      <c r="M13" s="47" t="s">
        <v>52</v>
      </c>
      <c r="N13" s="57" t="s">
        <v>52</v>
      </c>
      <c r="O13" s="2" t="s">
        <v>52</v>
      </c>
      <c r="P13" s="2" t="s">
        <v>53</v>
      </c>
      <c r="Q13" s="2" t="s">
        <v>52</v>
      </c>
      <c r="R13" s="2" t="s">
        <v>52</v>
      </c>
      <c r="S13" s="2" t="s">
        <v>52</v>
      </c>
      <c r="T13" s="2" t="s">
        <v>53</v>
      </c>
      <c r="U13" s="2" t="s">
        <v>52</v>
      </c>
      <c r="V13" s="47" t="s">
        <v>52</v>
      </c>
      <c r="W13" s="57" t="s">
        <v>52</v>
      </c>
      <c r="X13" s="2" t="s">
        <v>52</v>
      </c>
      <c r="Y13" s="2" t="s">
        <v>52</v>
      </c>
      <c r="Z13" s="2" t="s">
        <v>52</v>
      </c>
      <c r="AA13" s="47" t="s">
        <v>52</v>
      </c>
      <c r="AB13" s="57" t="s">
        <v>52</v>
      </c>
      <c r="AC13" s="2" t="s">
        <v>52</v>
      </c>
      <c r="AD13" s="2" t="s">
        <v>52</v>
      </c>
      <c r="AE13" s="2" t="s">
        <v>52</v>
      </c>
      <c r="AF13" s="47" t="s">
        <v>52</v>
      </c>
      <c r="AG13" s="57" t="s">
        <v>52</v>
      </c>
      <c r="AH13" s="2" t="s">
        <v>52</v>
      </c>
      <c r="AI13" s="2" t="s">
        <v>52</v>
      </c>
      <c r="AJ13" s="2" t="s">
        <v>52</v>
      </c>
      <c r="AK13" s="2" t="s">
        <v>52</v>
      </c>
      <c r="AL13" s="2" t="s">
        <v>52</v>
      </c>
      <c r="AM13" s="2" t="s">
        <v>52</v>
      </c>
      <c r="AN13" s="47" t="s">
        <v>52</v>
      </c>
      <c r="AO13" s="37" t="s">
        <v>52</v>
      </c>
      <c r="AP13" s="2" t="s">
        <v>52</v>
      </c>
      <c r="AQ13" s="2" t="s">
        <v>52</v>
      </c>
      <c r="AR13" s="2" t="s">
        <v>52</v>
      </c>
      <c r="AS13" s="2" t="s">
        <v>52</v>
      </c>
      <c r="AT13" s="2" t="s">
        <v>52</v>
      </c>
      <c r="AU13" s="2" t="s">
        <v>52</v>
      </c>
      <c r="AV13" s="2" t="s">
        <v>52</v>
      </c>
      <c r="AW13" s="2" t="s">
        <v>52</v>
      </c>
      <c r="AX13" s="2" t="s">
        <v>51</v>
      </c>
      <c r="AY13" s="2"/>
    </row>
    <row r="14" spans="1:51">
      <c r="A14" s="2" t="s">
        <v>126</v>
      </c>
      <c r="B14" s="2" t="s">
        <v>127</v>
      </c>
      <c r="C14" s="5" t="s">
        <v>60</v>
      </c>
      <c r="D14" s="2" t="s">
        <v>50</v>
      </c>
      <c r="E14" s="2" t="s">
        <v>51</v>
      </c>
      <c r="F14" s="2" t="s">
        <v>51</v>
      </c>
      <c r="G14" s="2" t="s">
        <v>51</v>
      </c>
      <c r="H14" s="2" t="s">
        <v>56</v>
      </c>
      <c r="I14" s="2" t="s">
        <v>51</v>
      </c>
      <c r="J14" s="2" t="s">
        <v>55</v>
      </c>
      <c r="K14" s="2" t="s">
        <v>52</v>
      </c>
      <c r="L14" s="2" t="s">
        <v>52</v>
      </c>
      <c r="M14" s="47" t="s">
        <v>56</v>
      </c>
      <c r="N14" s="57" t="s">
        <v>52</v>
      </c>
      <c r="O14" s="2" t="s">
        <v>52</v>
      </c>
      <c r="P14" s="2" t="s">
        <v>57</v>
      </c>
      <c r="Q14" s="2" t="s">
        <v>52</v>
      </c>
      <c r="R14" s="2" t="s">
        <v>52</v>
      </c>
      <c r="S14" s="2" t="s">
        <v>52</v>
      </c>
      <c r="T14" s="2" t="s">
        <v>53</v>
      </c>
      <c r="U14" s="2" t="s">
        <v>52</v>
      </c>
      <c r="V14" s="47" t="s">
        <v>52</v>
      </c>
      <c r="W14" s="57" t="s">
        <v>52</v>
      </c>
      <c r="X14" s="2" t="s">
        <v>52</v>
      </c>
      <c r="Y14" s="2" t="s">
        <v>52</v>
      </c>
      <c r="Z14" s="2" t="s">
        <v>52</v>
      </c>
      <c r="AA14" s="47" t="s">
        <v>56</v>
      </c>
      <c r="AB14" s="57" t="s">
        <v>56</v>
      </c>
      <c r="AC14" s="2" t="s">
        <v>56</v>
      </c>
      <c r="AD14" s="2" t="s">
        <v>52</v>
      </c>
      <c r="AE14" s="2" t="s">
        <v>52</v>
      </c>
      <c r="AF14" s="47" t="s">
        <v>52</v>
      </c>
      <c r="AG14" s="57" t="s">
        <v>52</v>
      </c>
      <c r="AH14" s="2" t="s">
        <v>52</v>
      </c>
      <c r="AI14" s="2" t="s">
        <v>52</v>
      </c>
      <c r="AJ14" s="2" t="s">
        <v>52</v>
      </c>
      <c r="AK14" s="2" t="s">
        <v>52</v>
      </c>
      <c r="AL14" s="2" t="s">
        <v>52</v>
      </c>
      <c r="AM14" s="2" t="s">
        <v>56</v>
      </c>
      <c r="AN14" s="47" t="s">
        <v>52</v>
      </c>
      <c r="AO14" s="37" t="s">
        <v>52</v>
      </c>
      <c r="AP14" s="2" t="s">
        <v>56</v>
      </c>
      <c r="AQ14" s="2" t="s">
        <v>56</v>
      </c>
      <c r="AR14" s="2" t="s">
        <v>52</v>
      </c>
      <c r="AS14" s="2" t="s">
        <v>52</v>
      </c>
      <c r="AT14" s="2" t="s">
        <v>52</v>
      </c>
      <c r="AU14" s="2" t="s">
        <v>52</v>
      </c>
      <c r="AV14" s="2" t="s">
        <v>56</v>
      </c>
      <c r="AW14" s="2" t="s">
        <v>56</v>
      </c>
      <c r="AX14" s="2" t="s">
        <v>51</v>
      </c>
      <c r="AY14" s="2"/>
    </row>
    <row r="15" spans="1:51">
      <c r="A15" s="2" t="s">
        <v>128</v>
      </c>
      <c r="B15" s="2" t="s">
        <v>129</v>
      </c>
      <c r="C15" s="5" t="s">
        <v>60</v>
      </c>
      <c r="D15" s="2" t="s">
        <v>50</v>
      </c>
      <c r="E15" s="2" t="s">
        <v>51</v>
      </c>
      <c r="F15" s="2" t="s">
        <v>51</v>
      </c>
      <c r="G15" s="2" t="s">
        <v>51</v>
      </c>
      <c r="H15" s="2" t="s">
        <v>52</v>
      </c>
      <c r="I15" s="2" t="s">
        <v>51</v>
      </c>
      <c r="J15" s="2" t="s">
        <v>51</v>
      </c>
      <c r="K15" s="2" t="s">
        <v>52</v>
      </c>
      <c r="L15" s="2" t="s">
        <v>52</v>
      </c>
      <c r="M15" s="47" t="s">
        <v>52</v>
      </c>
      <c r="N15" s="57" t="s">
        <v>52</v>
      </c>
      <c r="O15" s="2" t="s">
        <v>52</v>
      </c>
      <c r="P15" s="2" t="s">
        <v>53</v>
      </c>
      <c r="Q15" s="2" t="s">
        <v>52</v>
      </c>
      <c r="R15" s="2" t="s">
        <v>52</v>
      </c>
      <c r="S15" s="2" t="s">
        <v>52</v>
      </c>
      <c r="T15" s="2" t="s">
        <v>53</v>
      </c>
      <c r="U15" s="2" t="s">
        <v>52</v>
      </c>
      <c r="V15" s="47" t="s">
        <v>52</v>
      </c>
      <c r="W15" s="57" t="s">
        <v>52</v>
      </c>
      <c r="X15" s="2" t="s">
        <v>52</v>
      </c>
      <c r="Y15" s="2" t="s">
        <v>52</v>
      </c>
      <c r="Z15" s="2" t="s">
        <v>52</v>
      </c>
      <c r="AA15" s="47" t="s">
        <v>52</v>
      </c>
      <c r="AB15" s="57" t="s">
        <v>52</v>
      </c>
      <c r="AC15" s="2" t="s">
        <v>52</v>
      </c>
      <c r="AD15" s="2" t="s">
        <v>52</v>
      </c>
      <c r="AE15" s="2" t="s">
        <v>52</v>
      </c>
      <c r="AF15" s="47" t="s">
        <v>52</v>
      </c>
      <c r="AG15" s="57" t="s">
        <v>52</v>
      </c>
      <c r="AH15" s="2" t="s">
        <v>52</v>
      </c>
      <c r="AI15" s="2" t="s">
        <v>52</v>
      </c>
      <c r="AJ15" s="2" t="s">
        <v>52</v>
      </c>
      <c r="AK15" s="2" t="s">
        <v>52</v>
      </c>
      <c r="AL15" s="2" t="s">
        <v>52</v>
      </c>
      <c r="AM15" s="2" t="s">
        <v>52</v>
      </c>
      <c r="AN15" s="47" t="s">
        <v>52</v>
      </c>
      <c r="AO15" s="37" t="s">
        <v>52</v>
      </c>
      <c r="AP15" s="2" t="s">
        <v>56</v>
      </c>
      <c r="AQ15" s="2" t="s">
        <v>56</v>
      </c>
      <c r="AR15" s="2" t="s">
        <v>52</v>
      </c>
      <c r="AS15" s="2" t="s">
        <v>52</v>
      </c>
      <c r="AT15" s="2" t="s">
        <v>52</v>
      </c>
      <c r="AU15" s="2" t="s">
        <v>52</v>
      </c>
      <c r="AV15" s="2" t="s">
        <v>56</v>
      </c>
      <c r="AW15" s="2" t="s">
        <v>56</v>
      </c>
      <c r="AX15" s="2" t="s">
        <v>51</v>
      </c>
      <c r="AY15" s="2"/>
    </row>
    <row r="16" spans="1:51">
      <c r="A16" s="2" t="s">
        <v>132</v>
      </c>
      <c r="B16" s="2" t="s">
        <v>133</v>
      </c>
      <c r="C16" s="5" t="s">
        <v>60</v>
      </c>
      <c r="D16" s="2" t="s">
        <v>50</v>
      </c>
      <c r="E16" s="2" t="s">
        <v>55</v>
      </c>
      <c r="F16" s="2" t="s">
        <v>51</v>
      </c>
      <c r="G16" s="2" t="s">
        <v>51</v>
      </c>
      <c r="H16" s="2" t="s">
        <v>52</v>
      </c>
      <c r="I16" s="2" t="s">
        <v>51</v>
      </c>
      <c r="J16" s="2" t="s">
        <v>55</v>
      </c>
      <c r="K16" s="2" t="s">
        <v>52</v>
      </c>
      <c r="L16" s="2" t="s">
        <v>56</v>
      </c>
      <c r="M16" s="47" t="s">
        <v>52</v>
      </c>
      <c r="N16" s="57" t="s">
        <v>52</v>
      </c>
      <c r="O16" s="2" t="s">
        <v>52</v>
      </c>
      <c r="P16" s="2" t="s">
        <v>53</v>
      </c>
      <c r="Q16" s="2" t="s">
        <v>52</v>
      </c>
      <c r="R16" s="2" t="s">
        <v>52</v>
      </c>
      <c r="S16" s="2" t="s">
        <v>52</v>
      </c>
      <c r="T16" s="2" t="s">
        <v>53</v>
      </c>
      <c r="U16" s="2" t="s">
        <v>52</v>
      </c>
      <c r="V16" s="47" t="s">
        <v>52</v>
      </c>
      <c r="W16" s="57" t="s">
        <v>52</v>
      </c>
      <c r="X16" s="2" t="s">
        <v>52</v>
      </c>
      <c r="Y16" s="2" t="s">
        <v>52</v>
      </c>
      <c r="Z16" s="2" t="s">
        <v>56</v>
      </c>
      <c r="AA16" s="47" t="s">
        <v>52</v>
      </c>
      <c r="AB16" s="57" t="s">
        <v>56</v>
      </c>
      <c r="AC16" s="2" t="s">
        <v>52</v>
      </c>
      <c r="AD16" s="2" t="s">
        <v>52</v>
      </c>
      <c r="AE16" s="2" t="s">
        <v>52</v>
      </c>
      <c r="AF16" s="47" t="s">
        <v>52</v>
      </c>
      <c r="AG16" s="57" t="s">
        <v>52</v>
      </c>
      <c r="AH16" s="2" t="s">
        <v>52</v>
      </c>
      <c r="AI16" s="2" t="s">
        <v>52</v>
      </c>
      <c r="AJ16" s="2" t="s">
        <v>56</v>
      </c>
      <c r="AK16" s="2" t="s">
        <v>52</v>
      </c>
      <c r="AL16" s="2" t="s">
        <v>52</v>
      </c>
      <c r="AM16" s="2" t="s">
        <v>52</v>
      </c>
      <c r="AN16" s="47" t="s">
        <v>52</v>
      </c>
      <c r="AO16" s="37" t="s">
        <v>52</v>
      </c>
      <c r="AP16" s="2" t="s">
        <v>56</v>
      </c>
      <c r="AQ16" s="2" t="s">
        <v>56</v>
      </c>
      <c r="AR16" s="2" t="s">
        <v>52</v>
      </c>
      <c r="AS16" s="2" t="s">
        <v>52</v>
      </c>
      <c r="AT16" s="2" t="s">
        <v>52</v>
      </c>
      <c r="AU16" s="2" t="s">
        <v>52</v>
      </c>
      <c r="AV16" s="2" t="s">
        <v>56</v>
      </c>
      <c r="AW16" s="2" t="s">
        <v>56</v>
      </c>
      <c r="AX16" s="2" t="s">
        <v>51</v>
      </c>
      <c r="AY16" s="2"/>
    </row>
    <row r="17" spans="1:51">
      <c r="A17" s="2" t="s">
        <v>134</v>
      </c>
      <c r="B17" s="2" t="s">
        <v>135</v>
      </c>
      <c r="C17" s="5" t="s">
        <v>60</v>
      </c>
      <c r="D17" s="2" t="s">
        <v>50</v>
      </c>
      <c r="E17" s="2" t="s">
        <v>51</v>
      </c>
      <c r="F17" s="2" t="s">
        <v>55</v>
      </c>
      <c r="G17" s="2" t="s">
        <v>51</v>
      </c>
      <c r="H17" s="2" t="s">
        <v>52</v>
      </c>
      <c r="I17" s="2" t="s">
        <v>51</v>
      </c>
      <c r="J17" s="2" t="s">
        <v>55</v>
      </c>
      <c r="K17" s="2" t="s">
        <v>52</v>
      </c>
      <c r="L17" s="2" t="s">
        <v>56</v>
      </c>
      <c r="M17" s="47" t="s">
        <v>52</v>
      </c>
      <c r="N17" s="57" t="s">
        <v>52</v>
      </c>
      <c r="O17" s="2" t="s">
        <v>52</v>
      </c>
      <c r="P17" s="2" t="s">
        <v>53</v>
      </c>
      <c r="Q17" s="2" t="s">
        <v>52</v>
      </c>
      <c r="R17" s="2" t="s">
        <v>52</v>
      </c>
      <c r="S17" s="2" t="s">
        <v>52</v>
      </c>
      <c r="T17" s="2" t="s">
        <v>57</v>
      </c>
      <c r="U17" s="2" t="s">
        <v>52</v>
      </c>
      <c r="V17" s="47" t="s">
        <v>56</v>
      </c>
      <c r="W17" s="57" t="s">
        <v>52</v>
      </c>
      <c r="X17" s="2" t="s">
        <v>52</v>
      </c>
      <c r="Y17" s="2" t="s">
        <v>56</v>
      </c>
      <c r="Z17" s="2" t="s">
        <v>52</v>
      </c>
      <c r="AA17" s="47" t="s">
        <v>52</v>
      </c>
      <c r="AB17" s="57" t="s">
        <v>52</v>
      </c>
      <c r="AC17" s="2" t="s">
        <v>56</v>
      </c>
      <c r="AD17" s="2" t="s">
        <v>52</v>
      </c>
      <c r="AE17" s="2" t="s">
        <v>56</v>
      </c>
      <c r="AF17" s="47" t="s">
        <v>56</v>
      </c>
      <c r="AG17" s="57" t="s">
        <v>52</v>
      </c>
      <c r="AH17" s="2" t="s">
        <v>56</v>
      </c>
      <c r="AI17" s="2" t="s">
        <v>52</v>
      </c>
      <c r="AJ17" s="2" t="s">
        <v>52</v>
      </c>
      <c r="AK17" s="2" t="s">
        <v>52</v>
      </c>
      <c r="AL17" s="2" t="s">
        <v>52</v>
      </c>
      <c r="AM17" s="2" t="s">
        <v>56</v>
      </c>
      <c r="AN17" s="47" t="s">
        <v>56</v>
      </c>
      <c r="AO17" s="37" t="s">
        <v>52</v>
      </c>
      <c r="AP17" s="2" t="s">
        <v>56</v>
      </c>
      <c r="AQ17" s="2" t="s">
        <v>56</v>
      </c>
      <c r="AR17" s="2" t="s">
        <v>52</v>
      </c>
      <c r="AS17" s="2" t="s">
        <v>52</v>
      </c>
      <c r="AT17" s="2" t="s">
        <v>52</v>
      </c>
      <c r="AU17" s="2" t="s">
        <v>52</v>
      </c>
      <c r="AV17" s="2" t="s">
        <v>56</v>
      </c>
      <c r="AW17" s="2" t="s">
        <v>56</v>
      </c>
      <c r="AX17" s="2" t="s">
        <v>51</v>
      </c>
      <c r="AY17" s="2"/>
    </row>
    <row r="18" spans="1:51">
      <c r="A18" s="2" t="s">
        <v>140</v>
      </c>
      <c r="B18" s="2" t="s">
        <v>141</v>
      </c>
      <c r="C18" s="5" t="s">
        <v>60</v>
      </c>
      <c r="D18" s="2" t="s">
        <v>50</v>
      </c>
      <c r="E18" s="2" t="s">
        <v>55</v>
      </c>
      <c r="F18" s="2" t="s">
        <v>55</v>
      </c>
      <c r="G18" s="2" t="s">
        <v>55</v>
      </c>
      <c r="H18" s="2" t="s">
        <v>52</v>
      </c>
      <c r="I18" s="2" t="s">
        <v>51</v>
      </c>
      <c r="J18" s="2" t="s">
        <v>55</v>
      </c>
      <c r="K18" s="2" t="s">
        <v>52</v>
      </c>
      <c r="L18" s="2" t="s">
        <v>52</v>
      </c>
      <c r="M18" s="47" t="s">
        <v>52</v>
      </c>
      <c r="N18" s="57" t="s">
        <v>52</v>
      </c>
      <c r="O18" s="2" t="s">
        <v>52</v>
      </c>
      <c r="P18" s="2" t="s">
        <v>53</v>
      </c>
      <c r="Q18" s="2" t="s">
        <v>52</v>
      </c>
      <c r="R18" s="2" t="s">
        <v>52</v>
      </c>
      <c r="S18" s="2" t="s">
        <v>52</v>
      </c>
      <c r="T18" s="2" t="s">
        <v>53</v>
      </c>
      <c r="U18" s="2" t="s">
        <v>52</v>
      </c>
      <c r="V18" s="47" t="s">
        <v>52</v>
      </c>
      <c r="W18" s="57" t="s">
        <v>52</v>
      </c>
      <c r="X18" s="2" t="s">
        <v>52</v>
      </c>
      <c r="Y18" s="2" t="s">
        <v>56</v>
      </c>
      <c r="Z18" s="2" t="s">
        <v>56</v>
      </c>
      <c r="AA18" s="47" t="s">
        <v>52</v>
      </c>
      <c r="AB18" s="57" t="s">
        <v>52</v>
      </c>
      <c r="AC18" s="2" t="s">
        <v>52</v>
      </c>
      <c r="AD18" s="2" t="s">
        <v>52</v>
      </c>
      <c r="AE18" s="2" t="s">
        <v>52</v>
      </c>
      <c r="AF18" s="47" t="s">
        <v>52</v>
      </c>
      <c r="AG18" s="57" t="s">
        <v>52</v>
      </c>
      <c r="AH18" s="2" t="s">
        <v>52</v>
      </c>
      <c r="AI18" s="2" t="s">
        <v>52</v>
      </c>
      <c r="AJ18" s="2" t="s">
        <v>52</v>
      </c>
      <c r="AK18" s="2" t="s">
        <v>52</v>
      </c>
      <c r="AL18" s="2" t="s">
        <v>52</v>
      </c>
      <c r="AM18" s="2" t="s">
        <v>52</v>
      </c>
      <c r="AN18" s="47" t="s">
        <v>52</v>
      </c>
      <c r="AO18" s="37" t="s">
        <v>56</v>
      </c>
      <c r="AP18" s="2" t="s">
        <v>56</v>
      </c>
      <c r="AQ18" s="2" t="s">
        <v>56</v>
      </c>
      <c r="AR18" s="2" t="s">
        <v>52</v>
      </c>
      <c r="AS18" s="2" t="s">
        <v>52</v>
      </c>
      <c r="AT18" s="2" t="s">
        <v>52</v>
      </c>
      <c r="AU18" s="2" t="s">
        <v>52</v>
      </c>
      <c r="AV18" s="2" t="s">
        <v>56</v>
      </c>
      <c r="AW18" s="2" t="s">
        <v>56</v>
      </c>
      <c r="AX18" s="2" t="s">
        <v>51</v>
      </c>
      <c r="AY18" s="2"/>
    </row>
    <row r="19" spans="1:51">
      <c r="A19" s="2" t="s">
        <v>144</v>
      </c>
      <c r="B19" s="2" t="s">
        <v>145</v>
      </c>
      <c r="C19" s="5" t="s">
        <v>60</v>
      </c>
      <c r="D19" s="2" t="s">
        <v>50</v>
      </c>
      <c r="E19" s="2" t="s">
        <v>51</v>
      </c>
      <c r="F19" s="2" t="s">
        <v>55</v>
      </c>
      <c r="G19" s="2" t="s">
        <v>55</v>
      </c>
      <c r="H19" s="2" t="s">
        <v>52</v>
      </c>
      <c r="I19" s="2" t="s">
        <v>55</v>
      </c>
      <c r="J19" s="2" t="s">
        <v>55</v>
      </c>
      <c r="K19" s="2" t="s">
        <v>52</v>
      </c>
      <c r="L19" s="2" t="s">
        <v>52</v>
      </c>
      <c r="M19" s="47" t="s">
        <v>52</v>
      </c>
      <c r="N19" s="57" t="s">
        <v>52</v>
      </c>
      <c r="O19" s="2" t="s">
        <v>52</v>
      </c>
      <c r="P19" s="2" t="s">
        <v>53</v>
      </c>
      <c r="Q19" s="2" t="s">
        <v>56</v>
      </c>
      <c r="R19" s="2" t="s">
        <v>56</v>
      </c>
      <c r="S19" s="2" t="s">
        <v>56</v>
      </c>
      <c r="T19" s="2" t="s">
        <v>53</v>
      </c>
      <c r="U19" s="2" t="s">
        <v>56</v>
      </c>
      <c r="V19" s="47" t="s">
        <v>52</v>
      </c>
      <c r="W19" s="57" t="s">
        <v>52</v>
      </c>
      <c r="X19" s="2" t="s">
        <v>52</v>
      </c>
      <c r="Y19" s="2" t="s">
        <v>52</v>
      </c>
      <c r="Z19" s="2" t="s">
        <v>52</v>
      </c>
      <c r="AA19" s="47" t="s">
        <v>52</v>
      </c>
      <c r="AB19" s="57" t="s">
        <v>56</v>
      </c>
      <c r="AC19" s="2" t="s">
        <v>56</v>
      </c>
      <c r="AD19" s="2" t="s">
        <v>56</v>
      </c>
      <c r="AE19" s="2" t="s">
        <v>56</v>
      </c>
      <c r="AF19" s="47" t="s">
        <v>56</v>
      </c>
      <c r="AG19" s="57" t="s">
        <v>52</v>
      </c>
      <c r="AH19" s="2" t="s">
        <v>56</v>
      </c>
      <c r="AI19" s="2" t="s">
        <v>52</v>
      </c>
      <c r="AJ19" s="2" t="s">
        <v>52</v>
      </c>
      <c r="AK19" s="2" t="s">
        <v>56</v>
      </c>
      <c r="AL19" s="2" t="s">
        <v>56</v>
      </c>
      <c r="AM19" s="2" t="s">
        <v>56</v>
      </c>
      <c r="AN19" s="47" t="s">
        <v>56</v>
      </c>
      <c r="AO19" s="37" t="s">
        <v>52</v>
      </c>
      <c r="AP19" s="2" t="s">
        <v>56</v>
      </c>
      <c r="AQ19" s="2" t="s">
        <v>56</v>
      </c>
      <c r="AR19" s="2" t="s">
        <v>52</v>
      </c>
      <c r="AS19" s="2" t="s">
        <v>52</v>
      </c>
      <c r="AT19" s="2" t="s">
        <v>52</v>
      </c>
      <c r="AU19" s="2" t="s">
        <v>52</v>
      </c>
      <c r="AV19" s="2" t="s">
        <v>56</v>
      </c>
      <c r="AW19" s="2" t="s">
        <v>56</v>
      </c>
      <c r="AX19" s="2" t="s">
        <v>51</v>
      </c>
      <c r="AY19" s="2"/>
    </row>
    <row r="20" spans="1:51" ht="15.75" thickBot="1">
      <c r="A20" s="14" t="s">
        <v>148</v>
      </c>
      <c r="B20" s="14" t="s">
        <v>149</v>
      </c>
      <c r="C20" s="16" t="s">
        <v>60</v>
      </c>
      <c r="D20" s="14" t="s">
        <v>50</v>
      </c>
      <c r="E20" s="14" t="s">
        <v>51</v>
      </c>
      <c r="F20" s="14" t="s">
        <v>55</v>
      </c>
      <c r="G20" s="14" t="s">
        <v>51</v>
      </c>
      <c r="H20" s="14" t="s">
        <v>52</v>
      </c>
      <c r="I20" s="14" t="s">
        <v>55</v>
      </c>
      <c r="J20" s="14" t="s">
        <v>51</v>
      </c>
      <c r="K20" s="14" t="s">
        <v>52</v>
      </c>
      <c r="L20" s="14" t="s">
        <v>52</v>
      </c>
      <c r="M20" s="48" t="s">
        <v>52</v>
      </c>
      <c r="N20" s="58" t="s">
        <v>52</v>
      </c>
      <c r="O20" s="14" t="s">
        <v>52</v>
      </c>
      <c r="P20" s="14" t="s">
        <v>57</v>
      </c>
      <c r="Q20" s="14" t="s">
        <v>52</v>
      </c>
      <c r="R20" s="14" t="s">
        <v>52</v>
      </c>
      <c r="S20" s="14" t="s">
        <v>52</v>
      </c>
      <c r="T20" s="14" t="s">
        <v>53</v>
      </c>
      <c r="U20" s="14" t="s">
        <v>56</v>
      </c>
      <c r="V20" s="48" t="s">
        <v>52</v>
      </c>
      <c r="W20" s="58" t="s">
        <v>52</v>
      </c>
      <c r="X20" s="14" t="s">
        <v>52</v>
      </c>
      <c r="Y20" s="14" t="s">
        <v>52</v>
      </c>
      <c r="Z20" s="14" t="s">
        <v>52</v>
      </c>
      <c r="AA20" s="48" t="s">
        <v>52</v>
      </c>
      <c r="AB20" s="58" t="s">
        <v>52</v>
      </c>
      <c r="AC20" s="14" t="s">
        <v>52</v>
      </c>
      <c r="AD20" s="14" t="s">
        <v>52</v>
      </c>
      <c r="AE20" s="14" t="s">
        <v>52</v>
      </c>
      <c r="AF20" s="48" t="s">
        <v>52</v>
      </c>
      <c r="AG20" s="58" t="s">
        <v>56</v>
      </c>
      <c r="AH20" s="14" t="s">
        <v>52</v>
      </c>
      <c r="AI20" s="14" t="s">
        <v>56</v>
      </c>
      <c r="AJ20" s="14" t="s">
        <v>52</v>
      </c>
      <c r="AK20" s="14" t="s">
        <v>52</v>
      </c>
      <c r="AL20" s="14" t="s">
        <v>56</v>
      </c>
      <c r="AM20" s="14" t="s">
        <v>56</v>
      </c>
      <c r="AN20" s="48" t="s">
        <v>52</v>
      </c>
      <c r="AO20" s="38" t="s">
        <v>52</v>
      </c>
      <c r="AP20" s="14" t="s">
        <v>56</v>
      </c>
      <c r="AQ20" s="14" t="s">
        <v>52</v>
      </c>
      <c r="AR20" s="14" t="s">
        <v>52</v>
      </c>
      <c r="AS20" s="14" t="s">
        <v>56</v>
      </c>
      <c r="AT20" s="14" t="s">
        <v>52</v>
      </c>
      <c r="AU20" s="14" t="s">
        <v>56</v>
      </c>
      <c r="AV20" s="14" t="s">
        <v>52</v>
      </c>
      <c r="AW20" s="14" t="s">
        <v>52</v>
      </c>
      <c r="AX20" s="14" t="s">
        <v>51</v>
      </c>
      <c r="AY20" s="2"/>
    </row>
    <row r="21" spans="1:51" ht="15.75" thickTop="1">
      <c r="A21" s="12" t="s">
        <v>86</v>
      </c>
      <c r="B21" s="12" t="s">
        <v>87</v>
      </c>
      <c r="C21" s="15" t="s">
        <v>60</v>
      </c>
      <c r="D21" s="12" t="s">
        <v>65</v>
      </c>
      <c r="E21" s="12" t="s">
        <v>51</v>
      </c>
      <c r="F21" s="12" t="s">
        <v>55</v>
      </c>
      <c r="G21" s="12" t="s">
        <v>51</v>
      </c>
      <c r="H21" s="12" t="s">
        <v>56</v>
      </c>
      <c r="I21" s="12" t="s">
        <v>51</v>
      </c>
      <c r="J21" s="12" t="s">
        <v>55</v>
      </c>
      <c r="K21" s="12" t="s">
        <v>52</v>
      </c>
      <c r="L21" s="12" t="s">
        <v>52</v>
      </c>
      <c r="M21" s="46" t="s">
        <v>56</v>
      </c>
      <c r="N21" s="56" t="s">
        <v>52</v>
      </c>
      <c r="O21" s="12" t="s">
        <v>52</v>
      </c>
      <c r="P21" s="12" t="s">
        <v>53</v>
      </c>
      <c r="Q21" s="12" t="s">
        <v>52</v>
      </c>
      <c r="R21" s="12" t="s">
        <v>52</v>
      </c>
      <c r="S21" s="12" t="s">
        <v>52</v>
      </c>
      <c r="T21" s="12" t="s">
        <v>53</v>
      </c>
      <c r="U21" s="12" t="s">
        <v>56</v>
      </c>
      <c r="V21" s="46" t="s">
        <v>52</v>
      </c>
      <c r="W21" s="56" t="s">
        <v>52</v>
      </c>
      <c r="X21" s="12" t="s">
        <v>52</v>
      </c>
      <c r="Y21" s="12" t="s">
        <v>52</v>
      </c>
      <c r="Z21" s="12" t="s">
        <v>52</v>
      </c>
      <c r="AA21" s="46" t="s">
        <v>52</v>
      </c>
      <c r="AB21" s="56" t="s">
        <v>52</v>
      </c>
      <c r="AC21" s="12" t="s">
        <v>52</v>
      </c>
      <c r="AD21" s="12" t="s">
        <v>52</v>
      </c>
      <c r="AE21" s="12" t="s">
        <v>52</v>
      </c>
      <c r="AF21" s="46" t="s">
        <v>52</v>
      </c>
      <c r="AG21" s="56" t="s">
        <v>52</v>
      </c>
      <c r="AH21" s="12" t="s">
        <v>52</v>
      </c>
      <c r="AI21" s="12" t="s">
        <v>52</v>
      </c>
      <c r="AJ21" s="12" t="s">
        <v>52</v>
      </c>
      <c r="AK21" s="12" t="s">
        <v>52</v>
      </c>
      <c r="AL21" s="12" t="s">
        <v>52</v>
      </c>
      <c r="AM21" s="12" t="s">
        <v>52</v>
      </c>
      <c r="AN21" s="46" t="s">
        <v>52</v>
      </c>
      <c r="AO21" s="36" t="s">
        <v>52</v>
      </c>
      <c r="AP21" s="12" t="s">
        <v>56</v>
      </c>
      <c r="AQ21" s="12" t="s">
        <v>56</v>
      </c>
      <c r="AR21" s="12" t="s">
        <v>52</v>
      </c>
      <c r="AS21" s="12" t="s">
        <v>52</v>
      </c>
      <c r="AT21" s="12" t="s">
        <v>52</v>
      </c>
      <c r="AU21" s="12" t="s">
        <v>52</v>
      </c>
      <c r="AV21" s="12" t="s">
        <v>56</v>
      </c>
      <c r="AW21" s="12" t="s">
        <v>56</v>
      </c>
      <c r="AX21" s="12" t="s">
        <v>51</v>
      </c>
      <c r="AY21" s="2"/>
    </row>
    <row r="22" spans="1:51">
      <c r="A22" s="2" t="s">
        <v>92</v>
      </c>
      <c r="B22" s="2" t="s">
        <v>93</v>
      </c>
      <c r="C22" s="5" t="s">
        <v>60</v>
      </c>
      <c r="D22" s="2" t="s">
        <v>65</v>
      </c>
      <c r="E22" s="2" t="s">
        <v>55</v>
      </c>
      <c r="F22" s="2" t="s">
        <v>55</v>
      </c>
      <c r="G22" s="2" t="s">
        <v>51</v>
      </c>
      <c r="H22" s="2" t="s">
        <v>52</v>
      </c>
      <c r="I22" s="2" t="s">
        <v>51</v>
      </c>
      <c r="J22" s="2" t="s">
        <v>55</v>
      </c>
      <c r="K22" s="2" t="s">
        <v>52</v>
      </c>
      <c r="L22" s="2" t="s">
        <v>56</v>
      </c>
      <c r="M22" s="47" t="s">
        <v>56</v>
      </c>
      <c r="N22" s="57" t="s">
        <v>52</v>
      </c>
      <c r="O22" s="2" t="s">
        <v>52</v>
      </c>
      <c r="P22" s="2" t="s">
        <v>53</v>
      </c>
      <c r="Q22" s="2" t="s">
        <v>52</v>
      </c>
      <c r="R22" s="2" t="s">
        <v>52</v>
      </c>
      <c r="S22" s="2" t="s">
        <v>52</v>
      </c>
      <c r="T22" s="2" t="s">
        <v>53</v>
      </c>
      <c r="U22" s="2" t="s">
        <v>52</v>
      </c>
      <c r="V22" s="47" t="s">
        <v>52</v>
      </c>
      <c r="W22" s="57" t="s">
        <v>52</v>
      </c>
      <c r="X22" s="2" t="s">
        <v>52</v>
      </c>
      <c r="Y22" s="2" t="s">
        <v>52</v>
      </c>
      <c r="Z22" s="2" t="s">
        <v>52</v>
      </c>
      <c r="AA22" s="47" t="s">
        <v>56</v>
      </c>
      <c r="AB22" s="57" t="s">
        <v>52</v>
      </c>
      <c r="AC22" s="2" t="s">
        <v>52</v>
      </c>
      <c r="AD22" s="2" t="s">
        <v>52</v>
      </c>
      <c r="AE22" s="2" t="s">
        <v>52</v>
      </c>
      <c r="AF22" s="47" t="s">
        <v>52</v>
      </c>
      <c r="AG22" s="57" t="s">
        <v>56</v>
      </c>
      <c r="AH22" s="2" t="s">
        <v>56</v>
      </c>
      <c r="AI22" s="2" t="s">
        <v>52</v>
      </c>
      <c r="AJ22" s="2" t="s">
        <v>52</v>
      </c>
      <c r="AK22" s="2" t="s">
        <v>52</v>
      </c>
      <c r="AL22" s="2" t="s">
        <v>52</v>
      </c>
      <c r="AM22" s="2" t="s">
        <v>52</v>
      </c>
      <c r="AN22" s="47" t="s">
        <v>52</v>
      </c>
      <c r="AO22" s="37" t="s">
        <v>52</v>
      </c>
      <c r="AP22" s="2" t="s">
        <v>56</v>
      </c>
      <c r="AQ22" s="2" t="s">
        <v>56</v>
      </c>
      <c r="AR22" s="2" t="s">
        <v>52</v>
      </c>
      <c r="AS22" s="2" t="s">
        <v>52</v>
      </c>
      <c r="AT22" s="2" t="s">
        <v>56</v>
      </c>
      <c r="AU22" s="2" t="s">
        <v>52</v>
      </c>
      <c r="AV22" s="2" t="s">
        <v>56</v>
      </c>
      <c r="AW22" s="2" t="s">
        <v>56</v>
      </c>
      <c r="AX22" s="2" t="s">
        <v>51</v>
      </c>
      <c r="AY22" s="2"/>
    </row>
    <row r="23" spans="1:51">
      <c r="A23" s="2" t="s">
        <v>100</v>
      </c>
      <c r="B23" s="2" t="s">
        <v>101</v>
      </c>
      <c r="C23" s="5" t="s">
        <v>60</v>
      </c>
      <c r="D23" s="2" t="s">
        <v>65</v>
      </c>
      <c r="E23" s="2" t="s">
        <v>55</v>
      </c>
      <c r="F23" s="2" t="s">
        <v>55</v>
      </c>
      <c r="G23" s="2" t="s">
        <v>51</v>
      </c>
      <c r="H23" s="2" t="s">
        <v>56</v>
      </c>
      <c r="I23" s="2" t="s">
        <v>51</v>
      </c>
      <c r="J23" s="2" t="s">
        <v>55</v>
      </c>
      <c r="K23" s="2" t="s">
        <v>52</v>
      </c>
      <c r="L23" s="2" t="s">
        <v>52</v>
      </c>
      <c r="M23" s="47" t="s">
        <v>56</v>
      </c>
      <c r="N23" s="57" t="s">
        <v>52</v>
      </c>
      <c r="O23" s="2" t="s">
        <v>52</v>
      </c>
      <c r="P23" s="2" t="s">
        <v>53</v>
      </c>
      <c r="Q23" s="2" t="s">
        <v>52</v>
      </c>
      <c r="R23" s="2" t="s">
        <v>56</v>
      </c>
      <c r="S23" s="2" t="s">
        <v>52</v>
      </c>
      <c r="T23" s="2" t="s">
        <v>53</v>
      </c>
      <c r="U23" s="2" t="s">
        <v>56</v>
      </c>
      <c r="V23" s="47" t="s">
        <v>52</v>
      </c>
      <c r="W23" s="57" t="s">
        <v>52</v>
      </c>
      <c r="X23" s="2" t="s">
        <v>56</v>
      </c>
      <c r="Y23" s="2" t="s">
        <v>52</v>
      </c>
      <c r="Z23" s="2" t="s">
        <v>52</v>
      </c>
      <c r="AA23" s="47" t="s">
        <v>56</v>
      </c>
      <c r="AB23" s="57" t="s">
        <v>52</v>
      </c>
      <c r="AC23" s="2" t="s">
        <v>52</v>
      </c>
      <c r="AD23" s="2" t="s">
        <v>52</v>
      </c>
      <c r="AE23" s="2" t="s">
        <v>56</v>
      </c>
      <c r="AF23" s="47" t="s">
        <v>52</v>
      </c>
      <c r="AG23" s="57" t="s">
        <v>52</v>
      </c>
      <c r="AH23" s="2" t="s">
        <v>52</v>
      </c>
      <c r="AI23" s="2" t="s">
        <v>52</v>
      </c>
      <c r="AJ23" s="2" t="s">
        <v>56</v>
      </c>
      <c r="AK23" s="2" t="s">
        <v>52</v>
      </c>
      <c r="AL23" s="2" t="s">
        <v>52</v>
      </c>
      <c r="AM23" s="2" t="s">
        <v>56</v>
      </c>
      <c r="AN23" s="47" t="s">
        <v>56</v>
      </c>
      <c r="AO23" s="37" t="s">
        <v>52</v>
      </c>
      <c r="AP23" s="2" t="s">
        <v>56</v>
      </c>
      <c r="AQ23" s="2" t="s">
        <v>52</v>
      </c>
      <c r="AR23" s="2" t="s">
        <v>52</v>
      </c>
      <c r="AS23" s="2" t="s">
        <v>52</v>
      </c>
      <c r="AT23" s="2" t="s">
        <v>56</v>
      </c>
      <c r="AU23" s="2" t="s">
        <v>52</v>
      </c>
      <c r="AV23" s="2" t="s">
        <v>56</v>
      </c>
      <c r="AW23" s="2" t="s">
        <v>52</v>
      </c>
      <c r="AX23" s="2" t="s">
        <v>51</v>
      </c>
      <c r="AY23" s="2"/>
    </row>
    <row r="24" spans="1:51">
      <c r="A24" s="2" t="s">
        <v>102</v>
      </c>
      <c r="B24" s="2" t="s">
        <v>103</v>
      </c>
      <c r="C24" s="5" t="s">
        <v>60</v>
      </c>
      <c r="D24" s="2" t="s">
        <v>65</v>
      </c>
      <c r="E24" s="2" t="s">
        <v>55</v>
      </c>
      <c r="F24" s="2" t="s">
        <v>55</v>
      </c>
      <c r="G24" s="2" t="s">
        <v>51</v>
      </c>
      <c r="H24" s="2" t="s">
        <v>52</v>
      </c>
      <c r="I24" s="2" t="s">
        <v>51</v>
      </c>
      <c r="J24" s="2" t="s">
        <v>55</v>
      </c>
      <c r="K24" s="2" t="s">
        <v>52</v>
      </c>
      <c r="L24" s="2" t="s">
        <v>52</v>
      </c>
      <c r="M24" s="47" t="s">
        <v>56</v>
      </c>
      <c r="N24" s="57" t="s">
        <v>52</v>
      </c>
      <c r="O24" s="2" t="s">
        <v>52</v>
      </c>
      <c r="P24" s="2" t="s">
        <v>53</v>
      </c>
      <c r="Q24" s="2" t="s">
        <v>52</v>
      </c>
      <c r="R24" s="2" t="s">
        <v>52</v>
      </c>
      <c r="S24" s="2" t="s">
        <v>52</v>
      </c>
      <c r="T24" s="2" t="s">
        <v>53</v>
      </c>
      <c r="U24" s="2" t="s">
        <v>56</v>
      </c>
      <c r="V24" s="47" t="s">
        <v>52</v>
      </c>
      <c r="W24" s="57" t="s">
        <v>52</v>
      </c>
      <c r="X24" s="2" t="s">
        <v>52</v>
      </c>
      <c r="Y24" s="2" t="s">
        <v>52</v>
      </c>
      <c r="Z24" s="2" t="s">
        <v>56</v>
      </c>
      <c r="AA24" s="47" t="s">
        <v>52</v>
      </c>
      <c r="AB24" s="57" t="s">
        <v>52</v>
      </c>
      <c r="AC24" s="2" t="s">
        <v>52</v>
      </c>
      <c r="AD24" s="2" t="s">
        <v>52</v>
      </c>
      <c r="AE24" s="2" t="s">
        <v>56</v>
      </c>
      <c r="AF24" s="47" t="s">
        <v>56</v>
      </c>
      <c r="AG24" s="57" t="s">
        <v>56</v>
      </c>
      <c r="AH24" s="2" t="s">
        <v>56</v>
      </c>
      <c r="AI24" s="2" t="s">
        <v>56</v>
      </c>
      <c r="AJ24" s="2" t="s">
        <v>52</v>
      </c>
      <c r="AK24" s="2" t="s">
        <v>52</v>
      </c>
      <c r="AL24" s="2" t="s">
        <v>52</v>
      </c>
      <c r="AM24" s="2" t="s">
        <v>56</v>
      </c>
      <c r="AN24" s="47" t="s">
        <v>56</v>
      </c>
      <c r="AO24" s="37" t="s">
        <v>52</v>
      </c>
      <c r="AP24" s="2" t="s">
        <v>56</v>
      </c>
      <c r="AQ24" s="2" t="s">
        <v>56</v>
      </c>
      <c r="AR24" s="2" t="s">
        <v>52</v>
      </c>
      <c r="AS24" s="2" t="s">
        <v>52</v>
      </c>
      <c r="AT24" s="2" t="s">
        <v>56</v>
      </c>
      <c r="AU24" s="2" t="s">
        <v>52</v>
      </c>
      <c r="AV24" s="2" t="s">
        <v>56</v>
      </c>
      <c r="AW24" s="2" t="s">
        <v>56</v>
      </c>
      <c r="AX24" s="2" t="s">
        <v>51</v>
      </c>
      <c r="AY24" s="2"/>
    </row>
    <row r="25" spans="1:51">
      <c r="A25" s="2" t="s">
        <v>116</v>
      </c>
      <c r="B25" s="2" t="s">
        <v>117</v>
      </c>
      <c r="C25" s="5" t="s">
        <v>60</v>
      </c>
      <c r="D25" s="2" t="s">
        <v>65</v>
      </c>
      <c r="E25" s="2" t="s">
        <v>55</v>
      </c>
      <c r="F25" s="2" t="s">
        <v>55</v>
      </c>
      <c r="G25" s="2" t="s">
        <v>51</v>
      </c>
      <c r="H25" s="2" t="s">
        <v>52</v>
      </c>
      <c r="I25" s="2" t="s">
        <v>51</v>
      </c>
      <c r="J25" s="2" t="s">
        <v>55</v>
      </c>
      <c r="K25" s="2" t="s">
        <v>52</v>
      </c>
      <c r="L25" s="2" t="s">
        <v>52</v>
      </c>
      <c r="M25" s="47" t="s">
        <v>56</v>
      </c>
      <c r="N25" s="57" t="s">
        <v>52</v>
      </c>
      <c r="O25" s="2" t="s">
        <v>52</v>
      </c>
      <c r="P25" s="2" t="s">
        <v>53</v>
      </c>
      <c r="Q25" s="2" t="s">
        <v>52</v>
      </c>
      <c r="R25" s="2" t="s">
        <v>52</v>
      </c>
      <c r="S25" s="2" t="s">
        <v>52</v>
      </c>
      <c r="T25" s="2" t="s">
        <v>53</v>
      </c>
      <c r="U25" s="2" t="s">
        <v>52</v>
      </c>
      <c r="V25" s="47" t="s">
        <v>52</v>
      </c>
      <c r="W25" s="57" t="s">
        <v>52</v>
      </c>
      <c r="X25" s="2" t="s">
        <v>52</v>
      </c>
      <c r="Y25" s="2" t="s">
        <v>52</v>
      </c>
      <c r="Z25" s="2" t="s">
        <v>56</v>
      </c>
      <c r="AA25" s="47" t="s">
        <v>56</v>
      </c>
      <c r="AB25" s="57" t="s">
        <v>52</v>
      </c>
      <c r="AC25" s="2" t="s">
        <v>52</v>
      </c>
      <c r="AD25" s="2" t="s">
        <v>52</v>
      </c>
      <c r="AE25" s="2" t="s">
        <v>52</v>
      </c>
      <c r="AF25" s="47" t="s">
        <v>52</v>
      </c>
      <c r="AG25" s="57" t="s">
        <v>56</v>
      </c>
      <c r="AH25" s="2" t="s">
        <v>52</v>
      </c>
      <c r="AI25" s="2" t="s">
        <v>52</v>
      </c>
      <c r="AJ25" s="2" t="s">
        <v>52</v>
      </c>
      <c r="AK25" s="2" t="s">
        <v>52</v>
      </c>
      <c r="AL25" s="2" t="s">
        <v>52</v>
      </c>
      <c r="AM25" s="2" t="s">
        <v>56</v>
      </c>
      <c r="AN25" s="47" t="s">
        <v>52</v>
      </c>
      <c r="AO25" s="37" t="s">
        <v>52</v>
      </c>
      <c r="AP25" s="2" t="s">
        <v>56</v>
      </c>
      <c r="AQ25" s="2" t="s">
        <v>56</v>
      </c>
      <c r="AR25" s="2" t="s">
        <v>52</v>
      </c>
      <c r="AS25" s="2" t="s">
        <v>52</v>
      </c>
      <c r="AT25" s="2" t="s">
        <v>56</v>
      </c>
      <c r="AU25" s="2" t="s">
        <v>52</v>
      </c>
      <c r="AV25" s="2" t="s">
        <v>56</v>
      </c>
      <c r="AW25" s="2" t="s">
        <v>56</v>
      </c>
      <c r="AX25" s="2" t="s">
        <v>51</v>
      </c>
      <c r="AY25" s="2"/>
    </row>
    <row r="26" spans="1:51">
      <c r="A26" s="2" t="s">
        <v>138</v>
      </c>
      <c r="B26" s="2" t="s">
        <v>139</v>
      </c>
      <c r="C26" s="5" t="s">
        <v>60</v>
      </c>
      <c r="D26" s="2" t="s">
        <v>65</v>
      </c>
      <c r="E26" s="2" t="s">
        <v>55</v>
      </c>
      <c r="F26" s="2" t="s">
        <v>55</v>
      </c>
      <c r="G26" s="2" t="s">
        <v>51</v>
      </c>
      <c r="H26" s="2" t="s">
        <v>56</v>
      </c>
      <c r="I26" s="2" t="s">
        <v>55</v>
      </c>
      <c r="J26" s="2" t="s">
        <v>55</v>
      </c>
      <c r="K26" s="2" t="s">
        <v>52</v>
      </c>
      <c r="L26" s="2" t="s">
        <v>56</v>
      </c>
      <c r="M26" s="47" t="s">
        <v>56</v>
      </c>
      <c r="N26" s="57" t="s">
        <v>52</v>
      </c>
      <c r="O26" s="2" t="s">
        <v>52</v>
      </c>
      <c r="P26" s="2" t="s">
        <v>57</v>
      </c>
      <c r="Q26" s="2" t="s">
        <v>52</v>
      </c>
      <c r="R26" s="2" t="s">
        <v>52</v>
      </c>
      <c r="S26" s="2" t="s">
        <v>56</v>
      </c>
      <c r="T26" s="2" t="s">
        <v>53</v>
      </c>
      <c r="U26" s="2" t="s">
        <v>56</v>
      </c>
      <c r="V26" s="47" t="s">
        <v>52</v>
      </c>
      <c r="W26" s="57" t="s">
        <v>52</v>
      </c>
      <c r="X26" s="2" t="s">
        <v>52</v>
      </c>
      <c r="Y26" s="2" t="s">
        <v>52</v>
      </c>
      <c r="Z26" s="2" t="s">
        <v>56</v>
      </c>
      <c r="AA26" s="47" t="s">
        <v>52</v>
      </c>
      <c r="AB26" s="57" t="s">
        <v>52</v>
      </c>
      <c r="AC26" s="2" t="s">
        <v>52</v>
      </c>
      <c r="AD26" s="2" t="s">
        <v>52</v>
      </c>
      <c r="AE26" s="2" t="s">
        <v>52</v>
      </c>
      <c r="AF26" s="47" t="s">
        <v>52</v>
      </c>
      <c r="AG26" s="57" t="s">
        <v>56</v>
      </c>
      <c r="AH26" s="2" t="s">
        <v>56</v>
      </c>
      <c r="AI26" s="2" t="s">
        <v>56</v>
      </c>
      <c r="AJ26" s="2" t="s">
        <v>56</v>
      </c>
      <c r="AK26" s="2" t="s">
        <v>56</v>
      </c>
      <c r="AL26" s="2" t="s">
        <v>52</v>
      </c>
      <c r="AM26" s="2" t="s">
        <v>56</v>
      </c>
      <c r="AN26" s="47" t="s">
        <v>52</v>
      </c>
      <c r="AO26" s="37" t="s">
        <v>56</v>
      </c>
      <c r="AP26" s="2" t="s">
        <v>56</v>
      </c>
      <c r="AQ26" s="2" t="s">
        <v>56</v>
      </c>
      <c r="AR26" s="2" t="s">
        <v>52</v>
      </c>
      <c r="AS26" s="2" t="s">
        <v>52</v>
      </c>
      <c r="AT26" s="2" t="s">
        <v>52</v>
      </c>
      <c r="AU26" s="2" t="s">
        <v>52</v>
      </c>
      <c r="AV26" s="2" t="s">
        <v>56</v>
      </c>
      <c r="AW26" s="2" t="s">
        <v>52</v>
      </c>
      <c r="AX26" s="2" t="s">
        <v>51</v>
      </c>
      <c r="AY26" s="2"/>
    </row>
    <row r="27" spans="1:51">
      <c r="A27" s="2" t="s">
        <v>150</v>
      </c>
      <c r="B27" s="2" t="s">
        <v>151</v>
      </c>
      <c r="C27" s="5" t="s">
        <v>60</v>
      </c>
      <c r="D27" s="2" t="s">
        <v>65</v>
      </c>
      <c r="E27" s="2" t="s">
        <v>55</v>
      </c>
      <c r="F27" s="2" t="s">
        <v>51</v>
      </c>
      <c r="G27" s="2" t="s">
        <v>51</v>
      </c>
      <c r="H27" s="2" t="s">
        <v>56</v>
      </c>
      <c r="I27" s="2" t="s">
        <v>51</v>
      </c>
      <c r="J27" s="2" t="s">
        <v>51</v>
      </c>
      <c r="K27" s="2" t="s">
        <v>52</v>
      </c>
      <c r="L27" s="2" t="s">
        <v>52</v>
      </c>
      <c r="M27" s="47" t="s">
        <v>52</v>
      </c>
      <c r="N27" s="57" t="s">
        <v>52</v>
      </c>
      <c r="O27" s="2" t="s">
        <v>52</v>
      </c>
      <c r="P27" s="2" t="s">
        <v>53</v>
      </c>
      <c r="Q27" s="2" t="s">
        <v>52</v>
      </c>
      <c r="R27" s="2" t="s">
        <v>52</v>
      </c>
      <c r="S27" s="2" t="s">
        <v>52</v>
      </c>
      <c r="T27" s="2" t="s">
        <v>53</v>
      </c>
      <c r="U27" s="2" t="s">
        <v>52</v>
      </c>
      <c r="V27" s="47" t="s">
        <v>52</v>
      </c>
      <c r="W27" s="57" t="s">
        <v>52</v>
      </c>
      <c r="X27" s="2" t="s">
        <v>52</v>
      </c>
      <c r="Y27" s="2" t="s">
        <v>52</v>
      </c>
      <c r="Z27" s="2" t="s">
        <v>52</v>
      </c>
      <c r="AA27" s="47" t="s">
        <v>52</v>
      </c>
      <c r="AB27" s="57" t="s">
        <v>52</v>
      </c>
      <c r="AC27" s="2" t="s">
        <v>52</v>
      </c>
      <c r="AD27" s="2" t="s">
        <v>52</v>
      </c>
      <c r="AE27" s="2" t="s">
        <v>52</v>
      </c>
      <c r="AF27" s="47" t="s">
        <v>52</v>
      </c>
      <c r="AG27" s="57" t="s">
        <v>52</v>
      </c>
      <c r="AH27" s="2" t="s">
        <v>52</v>
      </c>
      <c r="AI27" s="2" t="s">
        <v>52</v>
      </c>
      <c r="AJ27" s="2" t="s">
        <v>52</v>
      </c>
      <c r="AK27" s="2" t="s">
        <v>52</v>
      </c>
      <c r="AL27" s="2" t="s">
        <v>52</v>
      </c>
      <c r="AM27" s="2" t="s">
        <v>52</v>
      </c>
      <c r="AN27" s="47" t="s">
        <v>52</v>
      </c>
      <c r="AO27" s="37" t="s">
        <v>52</v>
      </c>
      <c r="AP27" s="2" t="s">
        <v>56</v>
      </c>
      <c r="AQ27" s="2" t="s">
        <v>56</v>
      </c>
      <c r="AR27" s="2" t="s">
        <v>52</v>
      </c>
      <c r="AS27" s="2" t="s">
        <v>52</v>
      </c>
      <c r="AT27" s="2" t="s">
        <v>52</v>
      </c>
      <c r="AU27" s="2" t="s">
        <v>52</v>
      </c>
      <c r="AV27" s="2" t="s">
        <v>56</v>
      </c>
      <c r="AW27" s="2" t="s">
        <v>56</v>
      </c>
      <c r="AX27" s="2" t="s">
        <v>51</v>
      </c>
      <c r="AY27" s="2"/>
    </row>
    <row r="28" spans="1:51" ht="15.75" thickBot="1">
      <c r="A28" s="14" t="s">
        <v>154</v>
      </c>
      <c r="B28" s="14" t="s">
        <v>155</v>
      </c>
      <c r="C28" s="14" t="s">
        <v>60</v>
      </c>
      <c r="D28" s="14" t="s">
        <v>65</v>
      </c>
      <c r="E28" s="14" t="s">
        <v>51</v>
      </c>
      <c r="F28" s="14" t="s">
        <v>55</v>
      </c>
      <c r="G28" s="14" t="s">
        <v>51</v>
      </c>
      <c r="H28" s="14" t="s">
        <v>52</v>
      </c>
      <c r="I28" s="14" t="s">
        <v>51</v>
      </c>
      <c r="J28" s="14" t="s">
        <v>55</v>
      </c>
      <c r="K28" s="14" t="s">
        <v>52</v>
      </c>
      <c r="L28" s="14" t="s">
        <v>52</v>
      </c>
      <c r="M28" s="48" t="s">
        <v>56</v>
      </c>
      <c r="N28" s="58" t="s">
        <v>52</v>
      </c>
      <c r="O28" s="14" t="s">
        <v>52</v>
      </c>
      <c r="P28" s="14" t="s">
        <v>53</v>
      </c>
      <c r="Q28" s="14" t="s">
        <v>52</v>
      </c>
      <c r="R28" s="14" t="s">
        <v>52</v>
      </c>
      <c r="S28" s="14" t="s">
        <v>52</v>
      </c>
      <c r="T28" s="14" t="s">
        <v>53</v>
      </c>
      <c r="U28" s="14" t="s">
        <v>52</v>
      </c>
      <c r="V28" s="48" t="s">
        <v>52</v>
      </c>
      <c r="W28" s="58" t="s">
        <v>52</v>
      </c>
      <c r="X28" s="14" t="s">
        <v>52</v>
      </c>
      <c r="Y28" s="14" t="s">
        <v>52</v>
      </c>
      <c r="Z28" s="14" t="s">
        <v>56</v>
      </c>
      <c r="AA28" s="48" t="s">
        <v>52</v>
      </c>
      <c r="AB28" s="58" t="s">
        <v>52</v>
      </c>
      <c r="AC28" s="14" t="s">
        <v>52</v>
      </c>
      <c r="AD28" s="14" t="s">
        <v>52</v>
      </c>
      <c r="AE28" s="14" t="s">
        <v>52</v>
      </c>
      <c r="AF28" s="48" t="s">
        <v>56</v>
      </c>
      <c r="AG28" s="58" t="s">
        <v>56</v>
      </c>
      <c r="AH28" s="14" t="s">
        <v>52</v>
      </c>
      <c r="AI28" s="14" t="s">
        <v>52</v>
      </c>
      <c r="AJ28" s="14" t="s">
        <v>52</v>
      </c>
      <c r="AK28" s="14" t="s">
        <v>52</v>
      </c>
      <c r="AL28" s="14" t="s">
        <v>52</v>
      </c>
      <c r="AM28" s="14" t="s">
        <v>52</v>
      </c>
      <c r="AN28" s="48" t="s">
        <v>52</v>
      </c>
      <c r="AO28" s="38" t="s">
        <v>52</v>
      </c>
      <c r="AP28" s="14" t="s">
        <v>56</v>
      </c>
      <c r="AQ28" s="14" t="s">
        <v>56</v>
      </c>
      <c r="AR28" s="14" t="s">
        <v>52</v>
      </c>
      <c r="AS28" s="14" t="s">
        <v>52</v>
      </c>
      <c r="AT28" s="14" t="s">
        <v>52</v>
      </c>
      <c r="AU28" s="14" t="s">
        <v>52</v>
      </c>
      <c r="AV28" s="14" t="s">
        <v>56</v>
      </c>
      <c r="AW28" s="14" t="s">
        <v>56</v>
      </c>
      <c r="AX28" s="14" t="s">
        <v>51</v>
      </c>
      <c r="AY28" s="2"/>
    </row>
    <row r="29" spans="1:51" ht="15.75" thickTop="1">
      <c r="A29" s="12" t="s">
        <v>61</v>
      </c>
      <c r="B29" s="12" t="s">
        <v>62</v>
      </c>
      <c r="C29" s="13" t="s">
        <v>60</v>
      </c>
      <c r="D29" s="12" t="s">
        <v>54</v>
      </c>
      <c r="E29" s="12" t="s">
        <v>51</v>
      </c>
      <c r="F29" s="12" t="s">
        <v>51</v>
      </c>
      <c r="G29" s="12" t="s">
        <v>51</v>
      </c>
      <c r="H29" s="12" t="s">
        <v>56</v>
      </c>
      <c r="I29" s="12" t="s">
        <v>51</v>
      </c>
      <c r="J29" s="12" t="s">
        <v>55</v>
      </c>
      <c r="K29" s="12" t="s">
        <v>52</v>
      </c>
      <c r="L29" s="12" t="s">
        <v>56</v>
      </c>
      <c r="M29" s="46" t="s">
        <v>56</v>
      </c>
      <c r="N29" s="56" t="s">
        <v>56</v>
      </c>
      <c r="O29" s="12" t="s">
        <v>56</v>
      </c>
      <c r="P29" s="12" t="s">
        <v>57</v>
      </c>
      <c r="Q29" s="12" t="s">
        <v>52</v>
      </c>
      <c r="R29" s="12" t="s">
        <v>56</v>
      </c>
      <c r="S29" s="12" t="s">
        <v>52</v>
      </c>
      <c r="T29" s="12" t="s">
        <v>57</v>
      </c>
      <c r="U29" s="12" t="s">
        <v>52</v>
      </c>
      <c r="V29" s="46" t="s">
        <v>56</v>
      </c>
      <c r="W29" s="56" t="s">
        <v>56</v>
      </c>
      <c r="X29" s="12" t="s">
        <v>52</v>
      </c>
      <c r="Y29" s="12" t="s">
        <v>56</v>
      </c>
      <c r="Z29" s="12" t="s">
        <v>52</v>
      </c>
      <c r="AA29" s="46" t="s">
        <v>52</v>
      </c>
      <c r="AB29" s="56" t="s">
        <v>56</v>
      </c>
      <c r="AC29" s="12" t="s">
        <v>56</v>
      </c>
      <c r="AD29" s="12" t="s">
        <v>56</v>
      </c>
      <c r="AE29" s="12" t="s">
        <v>56</v>
      </c>
      <c r="AF29" s="46" t="s">
        <v>52</v>
      </c>
      <c r="AG29" s="56" t="s">
        <v>52</v>
      </c>
      <c r="AH29" s="12" t="s">
        <v>52</v>
      </c>
      <c r="AI29" s="12" t="s">
        <v>56</v>
      </c>
      <c r="AJ29" s="12" t="s">
        <v>56</v>
      </c>
      <c r="AK29" s="12" t="s">
        <v>56</v>
      </c>
      <c r="AL29" s="12" t="s">
        <v>56</v>
      </c>
      <c r="AM29" s="12" t="s">
        <v>56</v>
      </c>
      <c r="AN29" s="46" t="s">
        <v>52</v>
      </c>
      <c r="AO29" s="36" t="s">
        <v>52</v>
      </c>
      <c r="AP29" s="12" t="s">
        <v>56</v>
      </c>
      <c r="AQ29" s="12" t="s">
        <v>56</v>
      </c>
      <c r="AR29" s="12" t="s">
        <v>56</v>
      </c>
      <c r="AS29" s="12" t="s">
        <v>56</v>
      </c>
      <c r="AT29" s="12" t="s">
        <v>56</v>
      </c>
      <c r="AU29" s="12" t="s">
        <v>52</v>
      </c>
      <c r="AV29" s="12" t="s">
        <v>52</v>
      </c>
      <c r="AW29" s="12" t="s">
        <v>52</v>
      </c>
      <c r="AX29" s="12" t="s">
        <v>55</v>
      </c>
      <c r="AY29" s="2"/>
    </row>
    <row r="30" spans="1:51">
      <c r="A30" s="2" t="s">
        <v>63</v>
      </c>
      <c r="B30" s="2" t="s">
        <v>64</v>
      </c>
      <c r="C30" s="2" t="s">
        <v>60</v>
      </c>
      <c r="D30" s="2" t="s">
        <v>54</v>
      </c>
      <c r="E30" s="2" t="s">
        <v>51</v>
      </c>
      <c r="F30" s="2" t="s">
        <v>51</v>
      </c>
      <c r="G30" s="2" t="s">
        <v>51</v>
      </c>
      <c r="H30" s="2" t="s">
        <v>52</v>
      </c>
      <c r="I30" s="2" t="s">
        <v>51</v>
      </c>
      <c r="J30" s="2" t="s">
        <v>51</v>
      </c>
      <c r="K30" s="2" t="s">
        <v>52</v>
      </c>
      <c r="L30" s="2" t="s">
        <v>52</v>
      </c>
      <c r="M30" s="47" t="s">
        <v>56</v>
      </c>
      <c r="N30" s="57" t="s">
        <v>52</v>
      </c>
      <c r="O30" s="2" t="s">
        <v>52</v>
      </c>
      <c r="P30" s="2" t="s">
        <v>53</v>
      </c>
      <c r="Q30" s="2" t="s">
        <v>52</v>
      </c>
      <c r="R30" s="2" t="s">
        <v>52</v>
      </c>
      <c r="S30" s="2" t="s">
        <v>52</v>
      </c>
      <c r="T30" s="2" t="s">
        <v>53</v>
      </c>
      <c r="U30" s="2" t="s">
        <v>52</v>
      </c>
      <c r="V30" s="47" t="s">
        <v>52</v>
      </c>
      <c r="W30" s="57" t="s">
        <v>52</v>
      </c>
      <c r="X30" s="2" t="s">
        <v>52</v>
      </c>
      <c r="Y30" s="2" t="s">
        <v>52</v>
      </c>
      <c r="Z30" s="2" t="s">
        <v>52</v>
      </c>
      <c r="AA30" s="47" t="s">
        <v>52</v>
      </c>
      <c r="AB30" s="57" t="s">
        <v>52</v>
      </c>
      <c r="AC30" s="2" t="s">
        <v>52</v>
      </c>
      <c r="AD30" s="2" t="s">
        <v>56</v>
      </c>
      <c r="AE30" s="2" t="s">
        <v>52</v>
      </c>
      <c r="AF30" s="47" t="s">
        <v>52</v>
      </c>
      <c r="AG30" s="57" t="s">
        <v>52</v>
      </c>
      <c r="AH30" s="2" t="s">
        <v>52</v>
      </c>
      <c r="AI30" s="2" t="s">
        <v>56</v>
      </c>
      <c r="AJ30" s="2" t="s">
        <v>52</v>
      </c>
      <c r="AK30" s="2" t="s">
        <v>52</v>
      </c>
      <c r="AL30" s="2" t="s">
        <v>52</v>
      </c>
      <c r="AM30" s="2" t="s">
        <v>52</v>
      </c>
      <c r="AN30" s="47" t="s">
        <v>52</v>
      </c>
      <c r="AO30" s="37" t="s">
        <v>52</v>
      </c>
      <c r="AP30" s="2" t="s">
        <v>52</v>
      </c>
      <c r="AQ30" s="2" t="s">
        <v>56</v>
      </c>
      <c r="AR30" s="2" t="s">
        <v>52</v>
      </c>
      <c r="AS30" s="2" t="s">
        <v>52</v>
      </c>
      <c r="AT30" s="2" t="s">
        <v>52</v>
      </c>
      <c r="AU30" s="2" t="s">
        <v>52</v>
      </c>
      <c r="AV30" s="2" t="s">
        <v>56</v>
      </c>
      <c r="AW30" s="2" t="s">
        <v>56</v>
      </c>
      <c r="AX30" s="2" t="s">
        <v>51</v>
      </c>
      <c r="AY30" s="2"/>
    </row>
    <row r="31" spans="1:51">
      <c r="A31" s="2" t="s">
        <v>66</v>
      </c>
      <c r="B31" s="2" t="s">
        <v>67</v>
      </c>
      <c r="C31" s="3" t="s">
        <v>60</v>
      </c>
      <c r="D31" s="2" t="s">
        <v>54</v>
      </c>
      <c r="E31" s="2" t="s">
        <v>55</v>
      </c>
      <c r="F31" s="2" t="s">
        <v>55</v>
      </c>
      <c r="G31" s="2" t="s">
        <v>55</v>
      </c>
      <c r="H31" s="2" t="s">
        <v>56</v>
      </c>
      <c r="I31" s="2" t="s">
        <v>55</v>
      </c>
      <c r="J31" s="2" t="s">
        <v>55</v>
      </c>
      <c r="K31" s="2" t="s">
        <v>56</v>
      </c>
      <c r="L31" s="2" t="s">
        <v>56</v>
      </c>
      <c r="M31" s="47" t="s">
        <v>56</v>
      </c>
      <c r="N31" s="57" t="s">
        <v>56</v>
      </c>
      <c r="O31" s="2" t="s">
        <v>56</v>
      </c>
      <c r="P31" s="2" t="s">
        <v>57</v>
      </c>
      <c r="Q31" s="2" t="s">
        <v>56</v>
      </c>
      <c r="R31" s="2" t="s">
        <v>56</v>
      </c>
      <c r="S31" s="2" t="s">
        <v>56</v>
      </c>
      <c r="T31" s="2" t="s">
        <v>57</v>
      </c>
      <c r="U31" s="2" t="s">
        <v>56</v>
      </c>
      <c r="V31" s="47" t="s">
        <v>56</v>
      </c>
      <c r="W31" s="57" t="s">
        <v>56</v>
      </c>
      <c r="X31" s="2" t="s">
        <v>56</v>
      </c>
      <c r="Y31" s="2" t="s">
        <v>56</v>
      </c>
      <c r="Z31" s="2" t="s">
        <v>56</v>
      </c>
      <c r="AA31" s="47" t="s">
        <v>56</v>
      </c>
      <c r="AB31" s="57" t="s">
        <v>56</v>
      </c>
      <c r="AC31" s="2" t="s">
        <v>56</v>
      </c>
      <c r="AD31" s="2" t="s">
        <v>56</v>
      </c>
      <c r="AE31" s="2" t="s">
        <v>56</v>
      </c>
      <c r="AF31" s="47" t="s">
        <v>56</v>
      </c>
      <c r="AG31" s="57" t="s">
        <v>56</v>
      </c>
      <c r="AH31" s="2" t="s">
        <v>56</v>
      </c>
      <c r="AI31" s="2" t="s">
        <v>56</v>
      </c>
      <c r="AJ31" s="2" t="s">
        <v>56</v>
      </c>
      <c r="AK31" s="2" t="s">
        <v>56</v>
      </c>
      <c r="AL31" s="2" t="s">
        <v>56</v>
      </c>
      <c r="AM31" s="2" t="s">
        <v>56</v>
      </c>
      <c r="AN31" s="47" t="s">
        <v>56</v>
      </c>
      <c r="AO31" s="37" t="s">
        <v>56</v>
      </c>
      <c r="AP31" s="2" t="s">
        <v>56</v>
      </c>
      <c r="AQ31" s="2" t="s">
        <v>56</v>
      </c>
      <c r="AR31" s="2" t="s">
        <v>56</v>
      </c>
      <c r="AS31" s="2" t="s">
        <v>56</v>
      </c>
      <c r="AT31" s="2" t="s">
        <v>56</v>
      </c>
      <c r="AU31" s="2" t="s">
        <v>56</v>
      </c>
      <c r="AV31" s="2" t="s">
        <v>56</v>
      </c>
      <c r="AW31" s="2" t="s">
        <v>56</v>
      </c>
      <c r="AX31" s="2" t="s">
        <v>55</v>
      </c>
      <c r="AY31" s="2"/>
    </row>
    <row r="32" spans="1:51">
      <c r="A32" s="2" t="s">
        <v>68</v>
      </c>
      <c r="B32" s="2" t="s">
        <v>69</v>
      </c>
      <c r="C32" s="4" t="s">
        <v>60</v>
      </c>
      <c r="D32" s="2" t="s">
        <v>54</v>
      </c>
      <c r="E32" s="2" t="s">
        <v>55</v>
      </c>
      <c r="F32" s="2" t="s">
        <v>55</v>
      </c>
      <c r="G32" s="2" t="s">
        <v>55</v>
      </c>
      <c r="H32" s="2" t="s">
        <v>56</v>
      </c>
      <c r="I32" s="2" t="s">
        <v>55</v>
      </c>
      <c r="J32" s="2" t="s">
        <v>55</v>
      </c>
      <c r="K32" s="2" t="s">
        <v>52</v>
      </c>
      <c r="L32" s="2" t="s">
        <v>56</v>
      </c>
      <c r="M32" s="47" t="s">
        <v>56</v>
      </c>
      <c r="N32" s="57" t="s">
        <v>52</v>
      </c>
      <c r="O32" s="2" t="s">
        <v>52</v>
      </c>
      <c r="P32" s="2" t="s">
        <v>57</v>
      </c>
      <c r="Q32" s="2" t="s">
        <v>56</v>
      </c>
      <c r="R32" s="2" t="s">
        <v>56</v>
      </c>
      <c r="S32" s="2" t="s">
        <v>56</v>
      </c>
      <c r="T32" s="2" t="s">
        <v>53</v>
      </c>
      <c r="U32" s="2" t="s">
        <v>56</v>
      </c>
      <c r="V32" s="47" t="s">
        <v>52</v>
      </c>
      <c r="W32" s="57" t="s">
        <v>52</v>
      </c>
      <c r="X32" s="2" t="s">
        <v>56</v>
      </c>
      <c r="Y32" s="2" t="s">
        <v>56</v>
      </c>
      <c r="Z32" s="2" t="s">
        <v>56</v>
      </c>
      <c r="AA32" s="47" t="s">
        <v>56</v>
      </c>
      <c r="AB32" s="57" t="s">
        <v>56</v>
      </c>
      <c r="AC32" s="2" t="s">
        <v>56</v>
      </c>
      <c r="AD32" s="2" t="s">
        <v>56</v>
      </c>
      <c r="AE32" s="2" t="s">
        <v>56</v>
      </c>
      <c r="AF32" s="47" t="s">
        <v>56</v>
      </c>
      <c r="AG32" s="57" t="s">
        <v>56</v>
      </c>
      <c r="AH32" s="2" t="s">
        <v>56</v>
      </c>
      <c r="AI32" s="2" t="s">
        <v>56</v>
      </c>
      <c r="AJ32" s="2" t="s">
        <v>56</v>
      </c>
      <c r="AK32" s="2" t="s">
        <v>56</v>
      </c>
      <c r="AL32" s="2" t="s">
        <v>56</v>
      </c>
      <c r="AM32" s="2" t="s">
        <v>56</v>
      </c>
      <c r="AN32" s="47" t="s">
        <v>56</v>
      </c>
      <c r="AO32" s="37" t="s">
        <v>56</v>
      </c>
      <c r="AP32" s="2" t="s">
        <v>56</v>
      </c>
      <c r="AQ32" s="2" t="s">
        <v>56</v>
      </c>
      <c r="AR32" s="2" t="s">
        <v>52</v>
      </c>
      <c r="AS32" s="2" t="s">
        <v>56</v>
      </c>
      <c r="AT32" s="2" t="s">
        <v>56</v>
      </c>
      <c r="AU32" s="2" t="s">
        <v>52</v>
      </c>
      <c r="AV32" s="2" t="s">
        <v>56</v>
      </c>
      <c r="AW32" s="2" t="s">
        <v>52</v>
      </c>
      <c r="AX32" s="2" t="s">
        <v>51</v>
      </c>
      <c r="AY32" s="2"/>
    </row>
    <row r="33" spans="1:51">
      <c r="A33" s="2" t="s">
        <v>70</v>
      </c>
      <c r="B33" s="2" t="s">
        <v>71</v>
      </c>
      <c r="C33" s="5" t="s">
        <v>60</v>
      </c>
      <c r="D33" s="2" t="s">
        <v>54</v>
      </c>
      <c r="E33" s="2" t="s">
        <v>55</v>
      </c>
      <c r="F33" s="2" t="s">
        <v>51</v>
      </c>
      <c r="G33" s="2" t="s">
        <v>51</v>
      </c>
      <c r="H33" s="2" t="s">
        <v>52</v>
      </c>
      <c r="I33" s="2" t="s">
        <v>55</v>
      </c>
      <c r="J33" s="2" t="s">
        <v>55</v>
      </c>
      <c r="K33" s="2" t="s">
        <v>52</v>
      </c>
      <c r="L33" s="2" t="s">
        <v>56</v>
      </c>
      <c r="M33" s="47" t="s">
        <v>56</v>
      </c>
      <c r="N33" s="57" t="s">
        <v>52</v>
      </c>
      <c r="O33" s="2" t="s">
        <v>52</v>
      </c>
      <c r="P33" s="2" t="s">
        <v>53</v>
      </c>
      <c r="Q33" s="2" t="s">
        <v>52</v>
      </c>
      <c r="R33" s="2" t="s">
        <v>52</v>
      </c>
      <c r="S33" s="2" t="s">
        <v>56</v>
      </c>
      <c r="T33" s="2" t="s">
        <v>57</v>
      </c>
      <c r="U33" s="2" t="s">
        <v>52</v>
      </c>
      <c r="V33" s="47" t="s">
        <v>52</v>
      </c>
      <c r="W33" s="57" t="s">
        <v>52</v>
      </c>
      <c r="X33" s="2" t="s">
        <v>52</v>
      </c>
      <c r="Y33" s="2" t="s">
        <v>52</v>
      </c>
      <c r="Z33" s="2" t="s">
        <v>52</v>
      </c>
      <c r="AA33" s="47" t="s">
        <v>52</v>
      </c>
      <c r="AB33" s="57" t="s">
        <v>56</v>
      </c>
      <c r="AC33" s="2" t="s">
        <v>56</v>
      </c>
      <c r="AD33" s="2" t="s">
        <v>52</v>
      </c>
      <c r="AE33" s="2" t="s">
        <v>52</v>
      </c>
      <c r="AF33" s="47" t="s">
        <v>52</v>
      </c>
      <c r="AG33" s="57" t="s">
        <v>52</v>
      </c>
      <c r="AH33" s="2" t="s">
        <v>56</v>
      </c>
      <c r="AI33" s="2" t="s">
        <v>52</v>
      </c>
      <c r="AJ33" s="2" t="s">
        <v>52</v>
      </c>
      <c r="AK33" s="2" t="s">
        <v>52</v>
      </c>
      <c r="AL33" s="2" t="s">
        <v>56</v>
      </c>
      <c r="AM33" s="2" t="s">
        <v>52</v>
      </c>
      <c r="AN33" s="47" t="s">
        <v>56</v>
      </c>
      <c r="AO33" s="37" t="s">
        <v>52</v>
      </c>
      <c r="AP33" s="2" t="s">
        <v>56</v>
      </c>
      <c r="AQ33" s="2" t="s">
        <v>52</v>
      </c>
      <c r="AR33" s="2" t="s">
        <v>56</v>
      </c>
      <c r="AS33" s="2" t="s">
        <v>52</v>
      </c>
      <c r="AT33" s="2" t="s">
        <v>52</v>
      </c>
      <c r="AU33" s="2" t="s">
        <v>52</v>
      </c>
      <c r="AV33" s="2" t="s">
        <v>56</v>
      </c>
      <c r="AW33" s="2" t="s">
        <v>56</v>
      </c>
      <c r="AX33" s="2" t="s">
        <v>51</v>
      </c>
      <c r="AY33" s="2"/>
    </row>
    <row r="34" spans="1:51">
      <c r="A34" s="2" t="s">
        <v>78</v>
      </c>
      <c r="B34" s="2" t="s">
        <v>79</v>
      </c>
      <c r="C34" s="5" t="s">
        <v>60</v>
      </c>
      <c r="D34" s="2" t="s">
        <v>54</v>
      </c>
      <c r="E34" s="2" t="s">
        <v>55</v>
      </c>
      <c r="F34" s="2" t="s">
        <v>55</v>
      </c>
      <c r="G34" s="2" t="s">
        <v>55</v>
      </c>
      <c r="H34" s="2" t="s">
        <v>56</v>
      </c>
      <c r="I34" s="2" t="s">
        <v>55</v>
      </c>
      <c r="J34" s="2" t="s">
        <v>55</v>
      </c>
      <c r="K34" s="2" t="s">
        <v>56</v>
      </c>
      <c r="L34" s="2" t="s">
        <v>56</v>
      </c>
      <c r="M34" s="47" t="s">
        <v>56</v>
      </c>
      <c r="N34" s="57" t="s">
        <v>56</v>
      </c>
      <c r="O34" s="2" t="s">
        <v>56</v>
      </c>
      <c r="P34" s="2" t="s">
        <v>57</v>
      </c>
      <c r="Q34" s="2" t="s">
        <v>52</v>
      </c>
      <c r="R34" s="2" t="s">
        <v>56</v>
      </c>
      <c r="S34" s="2" t="s">
        <v>56</v>
      </c>
      <c r="T34" s="2" t="s">
        <v>57</v>
      </c>
      <c r="U34" s="2" t="s">
        <v>56</v>
      </c>
      <c r="V34" s="47" t="s">
        <v>56</v>
      </c>
      <c r="W34" s="57" t="s">
        <v>56</v>
      </c>
      <c r="X34" s="2" t="s">
        <v>56</v>
      </c>
      <c r="Y34" s="2" t="s">
        <v>56</v>
      </c>
      <c r="Z34" s="2" t="s">
        <v>56</v>
      </c>
      <c r="AA34" s="47" t="s">
        <v>56</v>
      </c>
      <c r="AB34" s="57" t="s">
        <v>56</v>
      </c>
      <c r="AC34" s="2" t="s">
        <v>56</v>
      </c>
      <c r="AD34" s="2" t="s">
        <v>56</v>
      </c>
      <c r="AE34" s="2" t="s">
        <v>56</v>
      </c>
      <c r="AF34" s="47" t="s">
        <v>56</v>
      </c>
      <c r="AG34" s="57" t="s">
        <v>56</v>
      </c>
      <c r="AH34" s="2" t="s">
        <v>56</v>
      </c>
      <c r="AI34" s="2" t="s">
        <v>56</v>
      </c>
      <c r="AJ34" s="2" t="s">
        <v>56</v>
      </c>
      <c r="AK34" s="2" t="s">
        <v>56</v>
      </c>
      <c r="AL34" s="2" t="s">
        <v>56</v>
      </c>
      <c r="AM34" s="2" t="s">
        <v>56</v>
      </c>
      <c r="AN34" s="47" t="s">
        <v>56</v>
      </c>
      <c r="AO34" s="37" t="s">
        <v>52</v>
      </c>
      <c r="AP34" s="2" t="s">
        <v>56</v>
      </c>
      <c r="AQ34" s="2" t="s">
        <v>52</v>
      </c>
      <c r="AR34" s="2" t="s">
        <v>56</v>
      </c>
      <c r="AS34" s="2" t="s">
        <v>52</v>
      </c>
      <c r="AT34" s="2" t="s">
        <v>56</v>
      </c>
      <c r="AU34" s="2" t="s">
        <v>56</v>
      </c>
      <c r="AV34" s="2" t="s">
        <v>56</v>
      </c>
      <c r="AW34" s="2" t="s">
        <v>56</v>
      </c>
      <c r="AX34" s="2" t="s">
        <v>55</v>
      </c>
      <c r="AY34" s="2"/>
    </row>
    <row r="35" spans="1:51">
      <c r="A35" s="2" t="s">
        <v>80</v>
      </c>
      <c r="B35" s="2" t="s">
        <v>81</v>
      </c>
      <c r="C35" s="5" t="s">
        <v>60</v>
      </c>
      <c r="D35" s="2" t="s">
        <v>54</v>
      </c>
      <c r="E35" s="2" t="s">
        <v>55</v>
      </c>
      <c r="F35" s="2" t="s">
        <v>55</v>
      </c>
      <c r="G35" s="2" t="s">
        <v>55</v>
      </c>
      <c r="H35" s="2" t="s">
        <v>56</v>
      </c>
      <c r="I35" s="2" t="s">
        <v>55</v>
      </c>
      <c r="J35" s="2" t="s">
        <v>55</v>
      </c>
      <c r="K35" s="2" t="s">
        <v>56</v>
      </c>
      <c r="L35" s="2" t="s">
        <v>56</v>
      </c>
      <c r="M35" s="47" t="s">
        <v>56</v>
      </c>
      <c r="N35" s="57" t="s">
        <v>56</v>
      </c>
      <c r="O35" s="2" t="s">
        <v>56</v>
      </c>
      <c r="P35" s="2" t="s">
        <v>53</v>
      </c>
      <c r="Q35" s="2" t="s">
        <v>56</v>
      </c>
      <c r="R35" s="2" t="s">
        <v>56</v>
      </c>
      <c r="S35" s="2" t="s">
        <v>56</v>
      </c>
      <c r="T35" s="2" t="s">
        <v>57</v>
      </c>
      <c r="U35" s="2" t="s">
        <v>56</v>
      </c>
      <c r="V35" s="47" t="s">
        <v>56</v>
      </c>
      <c r="W35" s="57" t="s">
        <v>56</v>
      </c>
      <c r="X35" s="2" t="s">
        <v>56</v>
      </c>
      <c r="Y35" s="2" t="s">
        <v>56</v>
      </c>
      <c r="Z35" s="2" t="s">
        <v>56</v>
      </c>
      <c r="AA35" s="47" t="s">
        <v>56</v>
      </c>
      <c r="AB35" s="57" t="s">
        <v>56</v>
      </c>
      <c r="AC35" s="2" t="s">
        <v>56</v>
      </c>
      <c r="AD35" s="2" t="s">
        <v>56</v>
      </c>
      <c r="AE35" s="2" t="s">
        <v>56</v>
      </c>
      <c r="AF35" s="47" t="s">
        <v>56</v>
      </c>
      <c r="AG35" s="57" t="s">
        <v>56</v>
      </c>
      <c r="AH35" s="2" t="s">
        <v>56</v>
      </c>
      <c r="AI35" s="2" t="s">
        <v>56</v>
      </c>
      <c r="AJ35" s="2" t="s">
        <v>56</v>
      </c>
      <c r="AK35" s="2" t="s">
        <v>56</v>
      </c>
      <c r="AL35" s="2" t="s">
        <v>56</v>
      </c>
      <c r="AM35" s="2" t="s">
        <v>56</v>
      </c>
      <c r="AN35" s="47" t="s">
        <v>56</v>
      </c>
      <c r="AO35" s="37" t="s">
        <v>56</v>
      </c>
      <c r="AP35" s="2" t="s">
        <v>52</v>
      </c>
      <c r="AQ35" s="2" t="s">
        <v>56</v>
      </c>
      <c r="AR35" s="2" t="s">
        <v>56</v>
      </c>
      <c r="AS35" s="2" t="s">
        <v>56</v>
      </c>
      <c r="AT35" s="2" t="s">
        <v>56</v>
      </c>
      <c r="AU35" s="2" t="s">
        <v>52</v>
      </c>
      <c r="AV35" s="2" t="s">
        <v>52</v>
      </c>
      <c r="AW35" s="2" t="s">
        <v>56</v>
      </c>
      <c r="AX35" s="2" t="s">
        <v>55</v>
      </c>
      <c r="AY35" s="2"/>
    </row>
    <row r="36" spans="1:51">
      <c r="A36" s="2" t="s">
        <v>82</v>
      </c>
      <c r="B36" s="2" t="s">
        <v>83</v>
      </c>
      <c r="C36" s="5" t="s">
        <v>60</v>
      </c>
      <c r="D36" s="2" t="s">
        <v>54</v>
      </c>
      <c r="E36" s="2" t="s">
        <v>55</v>
      </c>
      <c r="F36" s="2" t="s">
        <v>55</v>
      </c>
      <c r="G36" s="2" t="s">
        <v>55</v>
      </c>
      <c r="H36" s="2" t="s">
        <v>56</v>
      </c>
      <c r="I36" s="2" t="s">
        <v>55</v>
      </c>
      <c r="J36" s="2" t="s">
        <v>55</v>
      </c>
      <c r="K36" s="2" t="s">
        <v>56</v>
      </c>
      <c r="L36" s="2" t="s">
        <v>56</v>
      </c>
      <c r="M36" s="47" t="s">
        <v>56</v>
      </c>
      <c r="N36" s="57" t="s">
        <v>56</v>
      </c>
      <c r="O36" s="2" t="s">
        <v>56</v>
      </c>
      <c r="P36" s="2" t="s">
        <v>57</v>
      </c>
      <c r="Q36" s="2" t="s">
        <v>56</v>
      </c>
      <c r="R36" s="2" t="s">
        <v>56</v>
      </c>
      <c r="S36" s="2" t="s">
        <v>56</v>
      </c>
      <c r="T36" s="2" t="s">
        <v>57</v>
      </c>
      <c r="U36" s="2" t="s">
        <v>56</v>
      </c>
      <c r="V36" s="47" t="s">
        <v>56</v>
      </c>
      <c r="W36" s="57" t="s">
        <v>56</v>
      </c>
      <c r="X36" s="2" t="s">
        <v>56</v>
      </c>
      <c r="Y36" s="2" t="s">
        <v>56</v>
      </c>
      <c r="Z36" s="2" t="s">
        <v>56</v>
      </c>
      <c r="AA36" s="47" t="s">
        <v>56</v>
      </c>
      <c r="AB36" s="57" t="s">
        <v>56</v>
      </c>
      <c r="AC36" s="2" t="s">
        <v>56</v>
      </c>
      <c r="AD36" s="2" t="s">
        <v>56</v>
      </c>
      <c r="AE36" s="2" t="s">
        <v>56</v>
      </c>
      <c r="AF36" s="47" t="s">
        <v>56</v>
      </c>
      <c r="AG36" s="57" t="s">
        <v>56</v>
      </c>
      <c r="AH36" s="2" t="s">
        <v>56</v>
      </c>
      <c r="AI36" s="2" t="s">
        <v>56</v>
      </c>
      <c r="AJ36" s="2" t="s">
        <v>56</v>
      </c>
      <c r="AK36" s="2" t="s">
        <v>56</v>
      </c>
      <c r="AL36" s="2" t="s">
        <v>56</v>
      </c>
      <c r="AM36" s="2" t="s">
        <v>56</v>
      </c>
      <c r="AN36" s="47" t="s">
        <v>56</v>
      </c>
      <c r="AO36" s="37" t="s">
        <v>52</v>
      </c>
      <c r="AP36" s="2" t="s">
        <v>56</v>
      </c>
      <c r="AQ36" s="2" t="s">
        <v>52</v>
      </c>
      <c r="AR36" s="2" t="s">
        <v>56</v>
      </c>
      <c r="AS36" s="2" t="s">
        <v>56</v>
      </c>
      <c r="AT36" s="2" t="s">
        <v>56</v>
      </c>
      <c r="AU36" s="2" t="s">
        <v>56</v>
      </c>
      <c r="AV36" s="2" t="s">
        <v>56</v>
      </c>
      <c r="AW36" s="2" t="s">
        <v>56</v>
      </c>
      <c r="AX36" s="2" t="s">
        <v>55</v>
      </c>
      <c r="AY36" s="2"/>
    </row>
    <row r="37" spans="1:51">
      <c r="A37" s="2" t="s">
        <v>84</v>
      </c>
      <c r="B37" s="2" t="s">
        <v>85</v>
      </c>
      <c r="C37" s="5" t="s">
        <v>60</v>
      </c>
      <c r="D37" s="2" t="s">
        <v>54</v>
      </c>
      <c r="E37" s="2" t="s">
        <v>51</v>
      </c>
      <c r="F37" s="2" t="s">
        <v>55</v>
      </c>
      <c r="G37" s="2" t="s">
        <v>51</v>
      </c>
      <c r="H37" s="2" t="s">
        <v>52</v>
      </c>
      <c r="I37" s="2" t="s">
        <v>55</v>
      </c>
      <c r="J37" s="2" t="s">
        <v>51</v>
      </c>
      <c r="K37" s="2" t="s">
        <v>52</v>
      </c>
      <c r="L37" s="2" t="s">
        <v>56</v>
      </c>
      <c r="M37" s="47" t="s">
        <v>56</v>
      </c>
      <c r="N37" s="57" t="s">
        <v>56</v>
      </c>
      <c r="O37" s="2" t="s">
        <v>56</v>
      </c>
      <c r="P37" s="2" t="s">
        <v>53</v>
      </c>
      <c r="Q37" s="2" t="s">
        <v>52</v>
      </c>
      <c r="R37" s="2" t="s">
        <v>56</v>
      </c>
      <c r="S37" s="2" t="s">
        <v>52</v>
      </c>
      <c r="T37" s="2" t="s">
        <v>57</v>
      </c>
      <c r="U37" s="2" t="s">
        <v>56</v>
      </c>
      <c r="V37" s="47" t="s">
        <v>56</v>
      </c>
      <c r="W37" s="57" t="s">
        <v>52</v>
      </c>
      <c r="X37" s="2" t="s">
        <v>56</v>
      </c>
      <c r="Y37" s="2" t="s">
        <v>56</v>
      </c>
      <c r="Z37" s="2" t="s">
        <v>52</v>
      </c>
      <c r="AA37" s="47" t="s">
        <v>52</v>
      </c>
      <c r="AB37" s="57" t="s">
        <v>56</v>
      </c>
      <c r="AC37" s="2" t="s">
        <v>56</v>
      </c>
      <c r="AD37" s="2" t="s">
        <v>56</v>
      </c>
      <c r="AE37" s="2" t="s">
        <v>56</v>
      </c>
      <c r="AF37" s="47" t="s">
        <v>56</v>
      </c>
      <c r="AG37" s="57" t="s">
        <v>56</v>
      </c>
      <c r="AH37" s="2" t="s">
        <v>56</v>
      </c>
      <c r="AI37" s="2" t="s">
        <v>56</v>
      </c>
      <c r="AJ37" s="2" t="s">
        <v>56</v>
      </c>
      <c r="AK37" s="2" t="s">
        <v>52</v>
      </c>
      <c r="AL37" s="2" t="s">
        <v>52</v>
      </c>
      <c r="AM37" s="2" t="s">
        <v>56</v>
      </c>
      <c r="AN37" s="47" t="s">
        <v>56</v>
      </c>
      <c r="AO37" s="37" t="s">
        <v>52</v>
      </c>
      <c r="AP37" s="2" t="s">
        <v>56</v>
      </c>
      <c r="AQ37" s="2" t="s">
        <v>56</v>
      </c>
      <c r="AR37" s="2" t="s">
        <v>56</v>
      </c>
      <c r="AS37" s="2" t="s">
        <v>56</v>
      </c>
      <c r="AT37" s="2" t="s">
        <v>56</v>
      </c>
      <c r="AU37" s="2" t="s">
        <v>52</v>
      </c>
      <c r="AV37" s="2" t="s">
        <v>56</v>
      </c>
      <c r="AW37" s="2" t="s">
        <v>56</v>
      </c>
      <c r="AX37" s="2" t="s">
        <v>51</v>
      </c>
      <c r="AY37" s="2"/>
    </row>
    <row r="38" spans="1:51">
      <c r="A38" s="2" t="s">
        <v>88</v>
      </c>
      <c r="B38" s="2" t="s">
        <v>89</v>
      </c>
      <c r="C38" s="5" t="s">
        <v>60</v>
      </c>
      <c r="D38" s="2" t="s">
        <v>54</v>
      </c>
      <c r="E38" s="2" t="s">
        <v>51</v>
      </c>
      <c r="F38" s="2" t="s">
        <v>51</v>
      </c>
      <c r="G38" s="2" t="s">
        <v>51</v>
      </c>
      <c r="H38" s="2" t="s">
        <v>52</v>
      </c>
      <c r="I38" s="2" t="s">
        <v>51</v>
      </c>
      <c r="J38" s="2" t="s">
        <v>51</v>
      </c>
      <c r="K38" s="2" t="s">
        <v>52</v>
      </c>
      <c r="L38" s="2" t="s">
        <v>52</v>
      </c>
      <c r="M38" s="47" t="s">
        <v>52</v>
      </c>
      <c r="N38" s="57" t="s">
        <v>52</v>
      </c>
      <c r="O38" s="2" t="s">
        <v>52</v>
      </c>
      <c r="P38" s="2" t="s">
        <v>53</v>
      </c>
      <c r="Q38" s="2" t="s">
        <v>52</v>
      </c>
      <c r="R38" s="2" t="s">
        <v>52</v>
      </c>
      <c r="S38" s="2" t="s">
        <v>52</v>
      </c>
      <c r="T38" s="2" t="s">
        <v>53</v>
      </c>
      <c r="U38" s="2" t="s">
        <v>52</v>
      </c>
      <c r="V38" s="47" t="s">
        <v>52</v>
      </c>
      <c r="W38" s="57" t="s">
        <v>52</v>
      </c>
      <c r="X38" s="2" t="s">
        <v>52</v>
      </c>
      <c r="Y38" s="2" t="s">
        <v>52</v>
      </c>
      <c r="Z38" s="2" t="s">
        <v>52</v>
      </c>
      <c r="AA38" s="47" t="s">
        <v>52</v>
      </c>
      <c r="AB38" s="57" t="s">
        <v>52</v>
      </c>
      <c r="AC38" s="2" t="s">
        <v>52</v>
      </c>
      <c r="AD38" s="2" t="s">
        <v>52</v>
      </c>
      <c r="AE38" s="2" t="s">
        <v>52</v>
      </c>
      <c r="AF38" s="47" t="s">
        <v>52</v>
      </c>
      <c r="AG38" s="57" t="s">
        <v>52</v>
      </c>
      <c r="AH38" s="2" t="s">
        <v>52</v>
      </c>
      <c r="AI38" s="2" t="s">
        <v>52</v>
      </c>
      <c r="AJ38" s="2" t="s">
        <v>52</v>
      </c>
      <c r="AK38" s="2" t="s">
        <v>52</v>
      </c>
      <c r="AL38" s="2" t="s">
        <v>52</v>
      </c>
      <c r="AM38" s="2" t="s">
        <v>52</v>
      </c>
      <c r="AN38" s="47" t="s">
        <v>52</v>
      </c>
      <c r="AO38" s="37" t="s">
        <v>52</v>
      </c>
      <c r="AP38" s="2" t="s">
        <v>56</v>
      </c>
      <c r="AQ38" s="2" t="s">
        <v>56</v>
      </c>
      <c r="AR38" s="2" t="s">
        <v>52</v>
      </c>
      <c r="AS38" s="2" t="s">
        <v>52</v>
      </c>
      <c r="AT38" s="2" t="s">
        <v>52</v>
      </c>
      <c r="AU38" s="2" t="s">
        <v>52</v>
      </c>
      <c r="AV38" s="2" t="s">
        <v>56</v>
      </c>
      <c r="AW38" s="2" t="s">
        <v>56</v>
      </c>
      <c r="AX38" s="2" t="s">
        <v>51</v>
      </c>
      <c r="AY38" s="2"/>
    </row>
    <row r="39" spans="1:51">
      <c r="A39" s="2" t="s">
        <v>90</v>
      </c>
      <c r="B39" s="2" t="s">
        <v>91</v>
      </c>
      <c r="C39" s="5" t="s">
        <v>60</v>
      </c>
      <c r="D39" s="2" t="s">
        <v>54</v>
      </c>
      <c r="E39" s="2" t="s">
        <v>51</v>
      </c>
      <c r="F39" s="2" t="s">
        <v>51</v>
      </c>
      <c r="G39" s="2" t="s">
        <v>51</v>
      </c>
      <c r="H39" s="2" t="s">
        <v>56</v>
      </c>
      <c r="I39" s="2" t="s">
        <v>55</v>
      </c>
      <c r="J39" s="2" t="s">
        <v>51</v>
      </c>
      <c r="K39" s="2" t="s">
        <v>52</v>
      </c>
      <c r="L39" s="2" t="s">
        <v>52</v>
      </c>
      <c r="M39" s="47" t="s">
        <v>56</v>
      </c>
      <c r="N39" s="57" t="s">
        <v>52</v>
      </c>
      <c r="O39" s="2" t="s">
        <v>52</v>
      </c>
      <c r="P39" s="2" t="s">
        <v>53</v>
      </c>
      <c r="Q39" s="2" t="s">
        <v>52</v>
      </c>
      <c r="R39" s="2" t="s">
        <v>52</v>
      </c>
      <c r="S39" s="2" t="s">
        <v>52</v>
      </c>
      <c r="T39" s="2" t="s">
        <v>53</v>
      </c>
      <c r="U39" s="2" t="s">
        <v>52</v>
      </c>
      <c r="V39" s="47" t="s">
        <v>52</v>
      </c>
      <c r="W39" s="57" t="s">
        <v>52</v>
      </c>
      <c r="X39" s="2" t="s">
        <v>52</v>
      </c>
      <c r="Y39" s="2" t="s">
        <v>52</v>
      </c>
      <c r="Z39" s="2" t="s">
        <v>52</v>
      </c>
      <c r="AA39" s="47" t="s">
        <v>56</v>
      </c>
      <c r="AB39" s="57" t="s">
        <v>56</v>
      </c>
      <c r="AC39" s="2" t="s">
        <v>56</v>
      </c>
      <c r="AD39" s="2" t="s">
        <v>52</v>
      </c>
      <c r="AE39" s="2" t="s">
        <v>52</v>
      </c>
      <c r="AF39" s="47" t="s">
        <v>52</v>
      </c>
      <c r="AG39" s="57" t="s">
        <v>52</v>
      </c>
      <c r="AH39" s="2" t="s">
        <v>52</v>
      </c>
      <c r="AI39" s="2" t="s">
        <v>52</v>
      </c>
      <c r="AJ39" s="2" t="s">
        <v>52</v>
      </c>
      <c r="AK39" s="2" t="s">
        <v>52</v>
      </c>
      <c r="AL39" s="2" t="s">
        <v>52</v>
      </c>
      <c r="AM39" s="2" t="s">
        <v>56</v>
      </c>
      <c r="AN39" s="47" t="s">
        <v>56</v>
      </c>
      <c r="AO39" s="37" t="s">
        <v>52</v>
      </c>
      <c r="AP39" s="2" t="s">
        <v>56</v>
      </c>
      <c r="AQ39" s="2" t="s">
        <v>56</v>
      </c>
      <c r="AR39" s="2" t="s">
        <v>52</v>
      </c>
      <c r="AS39" s="2" t="s">
        <v>52</v>
      </c>
      <c r="AT39" s="2" t="s">
        <v>52</v>
      </c>
      <c r="AU39" s="2" t="s">
        <v>52</v>
      </c>
      <c r="AV39" s="2" t="s">
        <v>56</v>
      </c>
      <c r="AW39" s="2" t="s">
        <v>56</v>
      </c>
      <c r="AX39" s="2" t="s">
        <v>51</v>
      </c>
      <c r="AY39" s="2"/>
    </row>
    <row r="40" spans="1:51">
      <c r="A40" s="2" t="s">
        <v>96</v>
      </c>
      <c r="B40" s="2" t="s">
        <v>97</v>
      </c>
      <c r="C40" s="5" t="s">
        <v>60</v>
      </c>
      <c r="D40" s="2" t="s">
        <v>54</v>
      </c>
      <c r="E40" s="2" t="s">
        <v>51</v>
      </c>
      <c r="F40" s="2" t="s">
        <v>51</v>
      </c>
      <c r="G40" s="2" t="s">
        <v>51</v>
      </c>
      <c r="H40" s="2" t="s">
        <v>52</v>
      </c>
      <c r="I40" s="2" t="s">
        <v>51</v>
      </c>
      <c r="J40" s="2" t="s">
        <v>51</v>
      </c>
      <c r="K40" s="2" t="s">
        <v>52</v>
      </c>
      <c r="L40" s="2" t="s">
        <v>52</v>
      </c>
      <c r="M40" s="47" t="s">
        <v>56</v>
      </c>
      <c r="N40" s="57" t="s">
        <v>52</v>
      </c>
      <c r="O40" s="2" t="s">
        <v>52</v>
      </c>
      <c r="P40" s="2" t="s">
        <v>53</v>
      </c>
      <c r="Q40" s="2" t="s">
        <v>52</v>
      </c>
      <c r="R40" s="2" t="s">
        <v>52</v>
      </c>
      <c r="S40" s="2" t="s">
        <v>52</v>
      </c>
      <c r="T40" s="2" t="s">
        <v>53</v>
      </c>
      <c r="U40" s="2" t="s">
        <v>52</v>
      </c>
      <c r="V40" s="47" t="s">
        <v>52</v>
      </c>
      <c r="W40" s="57" t="s">
        <v>52</v>
      </c>
      <c r="X40" s="2" t="s">
        <v>52</v>
      </c>
      <c r="Y40" s="2" t="s">
        <v>52</v>
      </c>
      <c r="Z40" s="2" t="s">
        <v>52</v>
      </c>
      <c r="AA40" s="47" t="s">
        <v>52</v>
      </c>
      <c r="AB40" s="57" t="s">
        <v>56</v>
      </c>
      <c r="AC40" s="2" t="s">
        <v>52</v>
      </c>
      <c r="AD40" s="2" t="s">
        <v>52</v>
      </c>
      <c r="AE40" s="2" t="s">
        <v>52</v>
      </c>
      <c r="AF40" s="47" t="s">
        <v>52</v>
      </c>
      <c r="AG40" s="57" t="s">
        <v>52</v>
      </c>
      <c r="AH40" s="2" t="s">
        <v>52</v>
      </c>
      <c r="AI40" s="2" t="s">
        <v>56</v>
      </c>
      <c r="AJ40" s="2" t="s">
        <v>52</v>
      </c>
      <c r="AK40" s="2" t="s">
        <v>56</v>
      </c>
      <c r="AL40" s="2" t="s">
        <v>56</v>
      </c>
      <c r="AM40" s="2" t="s">
        <v>52</v>
      </c>
      <c r="AN40" s="47" t="s">
        <v>56</v>
      </c>
      <c r="AO40" s="37" t="s">
        <v>52</v>
      </c>
      <c r="AP40" s="2" t="s">
        <v>56</v>
      </c>
      <c r="AQ40" s="2" t="s">
        <v>56</v>
      </c>
      <c r="AR40" s="2" t="s">
        <v>52</v>
      </c>
      <c r="AS40" s="2" t="s">
        <v>52</v>
      </c>
      <c r="AT40" s="2" t="s">
        <v>52</v>
      </c>
      <c r="AU40" s="2" t="s">
        <v>52</v>
      </c>
      <c r="AV40" s="2" t="s">
        <v>56</v>
      </c>
      <c r="AW40" s="2" t="s">
        <v>56</v>
      </c>
      <c r="AX40" s="2" t="s">
        <v>51</v>
      </c>
      <c r="AY40" s="2"/>
    </row>
    <row r="41" spans="1:51">
      <c r="A41" s="2" t="s">
        <v>108</v>
      </c>
      <c r="B41" s="2" t="s">
        <v>109</v>
      </c>
      <c r="C41" s="5" t="s">
        <v>60</v>
      </c>
      <c r="D41" s="2" t="s">
        <v>54</v>
      </c>
      <c r="E41" s="2" t="s">
        <v>51</v>
      </c>
      <c r="F41" s="2" t="s">
        <v>51</v>
      </c>
      <c r="G41" s="2" t="s">
        <v>51</v>
      </c>
      <c r="H41" s="2" t="s">
        <v>56</v>
      </c>
      <c r="I41" s="2" t="s">
        <v>55</v>
      </c>
      <c r="J41" s="2" t="s">
        <v>51</v>
      </c>
      <c r="K41" s="2" t="s">
        <v>52</v>
      </c>
      <c r="L41" s="2" t="s">
        <v>52</v>
      </c>
      <c r="M41" s="47" t="s">
        <v>56</v>
      </c>
      <c r="N41" s="57" t="s">
        <v>52</v>
      </c>
      <c r="O41" s="2" t="s">
        <v>52</v>
      </c>
      <c r="P41" s="2" t="s">
        <v>53</v>
      </c>
      <c r="Q41" s="2" t="s">
        <v>52</v>
      </c>
      <c r="R41" s="2" t="s">
        <v>52</v>
      </c>
      <c r="S41" s="2" t="s">
        <v>52</v>
      </c>
      <c r="T41" s="2" t="s">
        <v>53</v>
      </c>
      <c r="U41" s="2" t="s">
        <v>52</v>
      </c>
      <c r="V41" s="47" t="s">
        <v>52</v>
      </c>
      <c r="W41" s="57" t="s">
        <v>52</v>
      </c>
      <c r="X41" s="2" t="s">
        <v>52</v>
      </c>
      <c r="Y41" s="2" t="s">
        <v>52</v>
      </c>
      <c r="Z41" s="2" t="s">
        <v>52</v>
      </c>
      <c r="AA41" s="47" t="s">
        <v>52</v>
      </c>
      <c r="AB41" s="57" t="s">
        <v>56</v>
      </c>
      <c r="AC41" s="2" t="s">
        <v>52</v>
      </c>
      <c r="AD41" s="2" t="s">
        <v>52</v>
      </c>
      <c r="AE41" s="2" t="s">
        <v>52</v>
      </c>
      <c r="AF41" s="47" t="s">
        <v>52</v>
      </c>
      <c r="AG41" s="57" t="s">
        <v>56</v>
      </c>
      <c r="AH41" s="2" t="s">
        <v>56</v>
      </c>
      <c r="AI41" s="2" t="s">
        <v>52</v>
      </c>
      <c r="AJ41" s="2" t="s">
        <v>52</v>
      </c>
      <c r="AK41" s="2" t="s">
        <v>52</v>
      </c>
      <c r="AL41" s="2" t="s">
        <v>52</v>
      </c>
      <c r="AM41" s="2" t="s">
        <v>52</v>
      </c>
      <c r="AN41" s="47" t="s">
        <v>52</v>
      </c>
      <c r="AO41" s="37" t="s">
        <v>52</v>
      </c>
      <c r="AP41" s="2" t="s">
        <v>56</v>
      </c>
      <c r="AQ41" s="2" t="s">
        <v>56</v>
      </c>
      <c r="AR41" s="2" t="s">
        <v>52</v>
      </c>
      <c r="AS41" s="2" t="s">
        <v>52</v>
      </c>
      <c r="AT41" s="2" t="s">
        <v>52</v>
      </c>
      <c r="AU41" s="2" t="s">
        <v>52</v>
      </c>
      <c r="AV41" s="2" t="s">
        <v>56</v>
      </c>
      <c r="AW41" s="2" t="s">
        <v>56</v>
      </c>
      <c r="AX41" s="2" t="s">
        <v>51</v>
      </c>
      <c r="AY41" s="2"/>
    </row>
    <row r="42" spans="1:51">
      <c r="A42" s="2" t="s">
        <v>110</v>
      </c>
      <c r="B42" s="2" t="s">
        <v>111</v>
      </c>
      <c r="C42" s="5" t="s">
        <v>60</v>
      </c>
      <c r="D42" s="2" t="s">
        <v>54</v>
      </c>
      <c r="E42" s="2" t="s">
        <v>51</v>
      </c>
      <c r="F42" s="2" t="s">
        <v>51</v>
      </c>
      <c r="G42" s="2" t="s">
        <v>51</v>
      </c>
      <c r="H42" s="2" t="s">
        <v>52</v>
      </c>
      <c r="I42" s="2" t="s">
        <v>51</v>
      </c>
      <c r="J42" s="2" t="s">
        <v>51</v>
      </c>
      <c r="K42" s="2" t="s">
        <v>52</v>
      </c>
      <c r="L42" s="2" t="s">
        <v>52</v>
      </c>
      <c r="M42" s="47" t="s">
        <v>52</v>
      </c>
      <c r="N42" s="57" t="s">
        <v>52</v>
      </c>
      <c r="O42" s="2" t="s">
        <v>52</v>
      </c>
      <c r="P42" s="2" t="s">
        <v>53</v>
      </c>
      <c r="Q42" s="2" t="s">
        <v>52</v>
      </c>
      <c r="R42" s="2" t="s">
        <v>52</v>
      </c>
      <c r="S42" s="2" t="s">
        <v>52</v>
      </c>
      <c r="T42" s="2" t="s">
        <v>53</v>
      </c>
      <c r="U42" s="2" t="s">
        <v>52</v>
      </c>
      <c r="V42" s="47" t="s">
        <v>52</v>
      </c>
      <c r="W42" s="57" t="s">
        <v>52</v>
      </c>
      <c r="X42" s="2" t="s">
        <v>52</v>
      </c>
      <c r="Y42" s="2" t="s">
        <v>52</v>
      </c>
      <c r="Z42" s="2" t="s">
        <v>52</v>
      </c>
      <c r="AA42" s="47" t="s">
        <v>52</v>
      </c>
      <c r="AB42" s="57" t="s">
        <v>52</v>
      </c>
      <c r="AC42" s="2" t="s">
        <v>52</v>
      </c>
      <c r="AD42" s="2" t="s">
        <v>52</v>
      </c>
      <c r="AE42" s="2" t="s">
        <v>52</v>
      </c>
      <c r="AF42" s="47" t="s">
        <v>52</v>
      </c>
      <c r="AG42" s="57" t="s">
        <v>52</v>
      </c>
      <c r="AH42" s="2" t="s">
        <v>52</v>
      </c>
      <c r="AI42" s="2" t="s">
        <v>52</v>
      </c>
      <c r="AJ42" s="2" t="s">
        <v>52</v>
      </c>
      <c r="AK42" s="2" t="s">
        <v>52</v>
      </c>
      <c r="AL42" s="2" t="s">
        <v>52</v>
      </c>
      <c r="AM42" s="2" t="s">
        <v>52</v>
      </c>
      <c r="AN42" s="47" t="s">
        <v>52</v>
      </c>
      <c r="AO42" s="37" t="s">
        <v>52</v>
      </c>
      <c r="AP42" s="2" t="s">
        <v>56</v>
      </c>
      <c r="AQ42" s="2" t="s">
        <v>56</v>
      </c>
      <c r="AR42" s="2" t="s">
        <v>52</v>
      </c>
      <c r="AS42" s="2" t="s">
        <v>52</v>
      </c>
      <c r="AT42" s="2" t="s">
        <v>52</v>
      </c>
      <c r="AU42" s="2" t="s">
        <v>52</v>
      </c>
      <c r="AV42" s="2" t="s">
        <v>56</v>
      </c>
      <c r="AW42" s="2" t="s">
        <v>56</v>
      </c>
      <c r="AX42" s="2" t="s">
        <v>51</v>
      </c>
      <c r="AY42" s="2"/>
    </row>
    <row r="43" spans="1:51">
      <c r="A43" s="2" t="s">
        <v>112</v>
      </c>
      <c r="B43" s="2" t="s">
        <v>113</v>
      </c>
      <c r="C43" s="5" t="s">
        <v>60</v>
      </c>
      <c r="D43" s="2" t="s">
        <v>54</v>
      </c>
      <c r="E43" s="2" t="s">
        <v>51</v>
      </c>
      <c r="F43" s="2" t="s">
        <v>51</v>
      </c>
      <c r="G43" s="2" t="s">
        <v>51</v>
      </c>
      <c r="H43" s="2" t="s">
        <v>52</v>
      </c>
      <c r="I43" s="2" t="s">
        <v>55</v>
      </c>
      <c r="J43" s="2" t="s">
        <v>51</v>
      </c>
      <c r="K43" s="2" t="s">
        <v>52</v>
      </c>
      <c r="L43" s="2" t="s">
        <v>52</v>
      </c>
      <c r="M43" s="47" t="s">
        <v>56</v>
      </c>
      <c r="N43" s="57" t="s">
        <v>52</v>
      </c>
      <c r="O43" s="2" t="s">
        <v>52</v>
      </c>
      <c r="P43" s="2" t="s">
        <v>53</v>
      </c>
      <c r="Q43" s="2" t="s">
        <v>52</v>
      </c>
      <c r="R43" s="2" t="s">
        <v>56</v>
      </c>
      <c r="S43" s="2" t="s">
        <v>52</v>
      </c>
      <c r="T43" s="2" t="s">
        <v>53</v>
      </c>
      <c r="U43" s="2" t="s">
        <v>52</v>
      </c>
      <c r="V43" s="47" t="s">
        <v>52</v>
      </c>
      <c r="W43" s="57" t="s">
        <v>52</v>
      </c>
      <c r="X43" s="2" t="s">
        <v>52</v>
      </c>
      <c r="Y43" s="2" t="s">
        <v>52</v>
      </c>
      <c r="Z43" s="2" t="s">
        <v>52</v>
      </c>
      <c r="AA43" s="47" t="s">
        <v>52</v>
      </c>
      <c r="AB43" s="57" t="s">
        <v>56</v>
      </c>
      <c r="AC43" s="2" t="s">
        <v>56</v>
      </c>
      <c r="AD43" s="2" t="s">
        <v>52</v>
      </c>
      <c r="AE43" s="2" t="s">
        <v>52</v>
      </c>
      <c r="AF43" s="47" t="s">
        <v>52</v>
      </c>
      <c r="AG43" s="57" t="s">
        <v>52</v>
      </c>
      <c r="AH43" s="2" t="s">
        <v>52</v>
      </c>
      <c r="AI43" s="2" t="s">
        <v>52</v>
      </c>
      <c r="AJ43" s="2" t="s">
        <v>52</v>
      </c>
      <c r="AK43" s="2" t="s">
        <v>52</v>
      </c>
      <c r="AL43" s="2" t="s">
        <v>52</v>
      </c>
      <c r="AM43" s="2" t="s">
        <v>52</v>
      </c>
      <c r="AN43" s="47" t="s">
        <v>52</v>
      </c>
      <c r="AO43" s="37" t="s">
        <v>52</v>
      </c>
      <c r="AP43" s="2" t="s">
        <v>56</v>
      </c>
      <c r="AQ43" s="2" t="s">
        <v>56</v>
      </c>
      <c r="AR43" s="2" t="s">
        <v>52</v>
      </c>
      <c r="AS43" s="2" t="s">
        <v>52</v>
      </c>
      <c r="AT43" s="2" t="s">
        <v>52</v>
      </c>
      <c r="AU43" s="2" t="s">
        <v>52</v>
      </c>
      <c r="AV43" s="2" t="s">
        <v>56</v>
      </c>
      <c r="AW43" s="2" t="s">
        <v>56</v>
      </c>
      <c r="AX43" s="2" t="s">
        <v>51</v>
      </c>
      <c r="AY43" s="2"/>
    </row>
    <row r="44" spans="1:51">
      <c r="A44" s="2" t="s">
        <v>122</v>
      </c>
      <c r="B44" s="2" t="s">
        <v>123</v>
      </c>
      <c r="C44" s="5" t="s">
        <v>60</v>
      </c>
      <c r="D44" s="2" t="s">
        <v>54</v>
      </c>
      <c r="E44" s="2" t="s">
        <v>51</v>
      </c>
      <c r="F44" s="2" t="s">
        <v>51</v>
      </c>
      <c r="G44" s="2" t="s">
        <v>51</v>
      </c>
      <c r="H44" s="2" t="s">
        <v>52</v>
      </c>
      <c r="I44" s="2" t="s">
        <v>51</v>
      </c>
      <c r="J44" s="2" t="s">
        <v>51</v>
      </c>
      <c r="K44" s="2" t="s">
        <v>52</v>
      </c>
      <c r="L44" s="2" t="s">
        <v>52</v>
      </c>
      <c r="M44" s="47" t="s">
        <v>52</v>
      </c>
      <c r="N44" s="57" t="s">
        <v>52</v>
      </c>
      <c r="O44" s="2" t="s">
        <v>52</v>
      </c>
      <c r="P44" s="2" t="s">
        <v>53</v>
      </c>
      <c r="Q44" s="2" t="s">
        <v>52</v>
      </c>
      <c r="R44" s="2" t="s">
        <v>52</v>
      </c>
      <c r="S44" s="2" t="s">
        <v>52</v>
      </c>
      <c r="T44" s="2" t="s">
        <v>53</v>
      </c>
      <c r="U44" s="2" t="s">
        <v>52</v>
      </c>
      <c r="V44" s="47" t="s">
        <v>52</v>
      </c>
      <c r="W44" s="57" t="s">
        <v>52</v>
      </c>
      <c r="X44" s="2" t="s">
        <v>52</v>
      </c>
      <c r="Y44" s="2" t="s">
        <v>52</v>
      </c>
      <c r="Z44" s="2" t="s">
        <v>52</v>
      </c>
      <c r="AA44" s="47" t="s">
        <v>52</v>
      </c>
      <c r="AB44" s="57" t="s">
        <v>56</v>
      </c>
      <c r="AC44" s="2" t="s">
        <v>52</v>
      </c>
      <c r="AD44" s="2" t="s">
        <v>52</v>
      </c>
      <c r="AE44" s="2" t="s">
        <v>52</v>
      </c>
      <c r="AF44" s="47" t="s">
        <v>52</v>
      </c>
      <c r="AG44" s="57" t="s">
        <v>52</v>
      </c>
      <c r="AH44" s="2" t="s">
        <v>52</v>
      </c>
      <c r="AI44" s="2" t="s">
        <v>52</v>
      </c>
      <c r="AJ44" s="2" t="s">
        <v>52</v>
      </c>
      <c r="AK44" s="2" t="s">
        <v>52</v>
      </c>
      <c r="AL44" s="2" t="s">
        <v>52</v>
      </c>
      <c r="AM44" s="2" t="s">
        <v>52</v>
      </c>
      <c r="AN44" s="47" t="s">
        <v>52</v>
      </c>
      <c r="AO44" s="37" t="s">
        <v>52</v>
      </c>
      <c r="AP44" s="2" t="s">
        <v>56</v>
      </c>
      <c r="AQ44" s="2" t="s">
        <v>56</v>
      </c>
      <c r="AR44" s="2" t="s">
        <v>52</v>
      </c>
      <c r="AS44" s="2" t="s">
        <v>52</v>
      </c>
      <c r="AT44" s="2" t="s">
        <v>52</v>
      </c>
      <c r="AU44" s="2" t="s">
        <v>52</v>
      </c>
      <c r="AV44" s="2" t="s">
        <v>56</v>
      </c>
      <c r="AW44" s="2" t="s">
        <v>56</v>
      </c>
      <c r="AX44" s="2" t="s">
        <v>51</v>
      </c>
      <c r="AY44" s="2"/>
    </row>
    <row r="45" spans="1:51">
      <c r="A45" s="2" t="s">
        <v>130</v>
      </c>
      <c r="B45" s="2" t="s">
        <v>131</v>
      </c>
      <c r="C45" s="5" t="s">
        <v>60</v>
      </c>
      <c r="D45" s="2" t="s">
        <v>54</v>
      </c>
      <c r="E45" s="2" t="s">
        <v>51</v>
      </c>
      <c r="F45" s="2" t="s">
        <v>51</v>
      </c>
      <c r="G45" s="2" t="s">
        <v>51</v>
      </c>
      <c r="H45" s="2" t="s">
        <v>52</v>
      </c>
      <c r="I45" s="2" t="s">
        <v>51</v>
      </c>
      <c r="J45" s="2" t="s">
        <v>51</v>
      </c>
      <c r="K45" s="2" t="s">
        <v>52</v>
      </c>
      <c r="L45" s="2" t="s">
        <v>52</v>
      </c>
      <c r="M45" s="47" t="s">
        <v>52</v>
      </c>
      <c r="N45" s="57" t="s">
        <v>52</v>
      </c>
      <c r="O45" s="2" t="s">
        <v>52</v>
      </c>
      <c r="P45" s="2" t="s">
        <v>53</v>
      </c>
      <c r="Q45" s="2" t="s">
        <v>52</v>
      </c>
      <c r="R45" s="2" t="s">
        <v>52</v>
      </c>
      <c r="S45" s="2" t="s">
        <v>52</v>
      </c>
      <c r="T45" s="2" t="s">
        <v>53</v>
      </c>
      <c r="U45" s="2" t="s">
        <v>52</v>
      </c>
      <c r="V45" s="47" t="s">
        <v>52</v>
      </c>
      <c r="W45" s="57" t="s">
        <v>52</v>
      </c>
      <c r="X45" s="2" t="s">
        <v>52</v>
      </c>
      <c r="Y45" s="2" t="s">
        <v>52</v>
      </c>
      <c r="Z45" s="2" t="s">
        <v>52</v>
      </c>
      <c r="AA45" s="47" t="s">
        <v>52</v>
      </c>
      <c r="AB45" s="57" t="s">
        <v>52</v>
      </c>
      <c r="AC45" s="2" t="s">
        <v>52</v>
      </c>
      <c r="AD45" s="2" t="s">
        <v>52</v>
      </c>
      <c r="AE45" s="2" t="s">
        <v>52</v>
      </c>
      <c r="AF45" s="47" t="s">
        <v>52</v>
      </c>
      <c r="AG45" s="57" t="s">
        <v>52</v>
      </c>
      <c r="AH45" s="2" t="s">
        <v>52</v>
      </c>
      <c r="AI45" s="2" t="s">
        <v>52</v>
      </c>
      <c r="AJ45" s="2" t="s">
        <v>52</v>
      </c>
      <c r="AK45" s="2" t="s">
        <v>52</v>
      </c>
      <c r="AL45" s="2" t="s">
        <v>52</v>
      </c>
      <c r="AM45" s="2" t="s">
        <v>52</v>
      </c>
      <c r="AN45" s="47" t="s">
        <v>52</v>
      </c>
      <c r="AO45" s="37" t="s">
        <v>52</v>
      </c>
      <c r="AP45" s="2" t="s">
        <v>56</v>
      </c>
      <c r="AQ45" s="2" t="s">
        <v>56</v>
      </c>
      <c r="AR45" s="2" t="s">
        <v>52</v>
      </c>
      <c r="AS45" s="2" t="s">
        <v>52</v>
      </c>
      <c r="AT45" s="2" t="s">
        <v>52</v>
      </c>
      <c r="AU45" s="2" t="s">
        <v>52</v>
      </c>
      <c r="AV45" s="2" t="s">
        <v>56</v>
      </c>
      <c r="AW45" s="2" t="s">
        <v>56</v>
      </c>
      <c r="AX45" s="2" t="s">
        <v>51</v>
      </c>
      <c r="AY45" s="2"/>
    </row>
    <row r="46" spans="1:51">
      <c r="A46" s="2" t="s">
        <v>136</v>
      </c>
      <c r="B46" s="2" t="s">
        <v>137</v>
      </c>
      <c r="C46" s="5" t="s">
        <v>60</v>
      </c>
      <c r="D46" s="2" t="s">
        <v>54</v>
      </c>
      <c r="E46" s="2" t="s">
        <v>51</v>
      </c>
      <c r="F46" s="2" t="s">
        <v>55</v>
      </c>
      <c r="G46" s="2" t="s">
        <v>55</v>
      </c>
      <c r="H46" s="2" t="s">
        <v>52</v>
      </c>
      <c r="I46" s="2" t="s">
        <v>55</v>
      </c>
      <c r="J46" s="2" t="s">
        <v>55</v>
      </c>
      <c r="K46" s="2" t="s">
        <v>56</v>
      </c>
      <c r="L46" s="2" t="s">
        <v>52</v>
      </c>
      <c r="M46" s="47" t="s">
        <v>52</v>
      </c>
      <c r="N46" s="57" t="s">
        <v>52</v>
      </c>
      <c r="O46" s="2" t="s">
        <v>52</v>
      </c>
      <c r="P46" s="2" t="s">
        <v>57</v>
      </c>
      <c r="Q46" s="2" t="s">
        <v>56</v>
      </c>
      <c r="R46" s="2" t="s">
        <v>52</v>
      </c>
      <c r="S46" s="2" t="s">
        <v>52</v>
      </c>
      <c r="T46" s="2" t="s">
        <v>53</v>
      </c>
      <c r="U46" s="2" t="s">
        <v>56</v>
      </c>
      <c r="V46" s="47" t="s">
        <v>56</v>
      </c>
      <c r="W46" s="57" t="s">
        <v>52</v>
      </c>
      <c r="X46" s="2" t="s">
        <v>52</v>
      </c>
      <c r="Y46" s="2" t="s">
        <v>52</v>
      </c>
      <c r="Z46" s="2" t="s">
        <v>52</v>
      </c>
      <c r="AA46" s="47" t="s">
        <v>52</v>
      </c>
      <c r="AB46" s="57" t="s">
        <v>56</v>
      </c>
      <c r="AC46" s="2" t="s">
        <v>52</v>
      </c>
      <c r="AD46" s="2" t="s">
        <v>52</v>
      </c>
      <c r="AE46" s="2" t="s">
        <v>56</v>
      </c>
      <c r="AF46" s="47" t="s">
        <v>52</v>
      </c>
      <c r="AG46" s="57" t="s">
        <v>56</v>
      </c>
      <c r="AH46" s="2" t="s">
        <v>52</v>
      </c>
      <c r="AI46" s="2" t="s">
        <v>52</v>
      </c>
      <c r="AJ46" s="2" t="s">
        <v>52</v>
      </c>
      <c r="AK46" s="2" t="s">
        <v>56</v>
      </c>
      <c r="AL46" s="2" t="s">
        <v>52</v>
      </c>
      <c r="AM46" s="2" t="s">
        <v>56</v>
      </c>
      <c r="AN46" s="47" t="s">
        <v>56</v>
      </c>
      <c r="AO46" s="37" t="s">
        <v>52</v>
      </c>
      <c r="AP46" s="2" t="s">
        <v>56</v>
      </c>
      <c r="AQ46" s="2" t="s">
        <v>56</v>
      </c>
      <c r="AR46" s="2" t="s">
        <v>52</v>
      </c>
      <c r="AS46" s="2" t="s">
        <v>52</v>
      </c>
      <c r="AT46" s="2" t="s">
        <v>52</v>
      </c>
      <c r="AU46" s="2" t="s">
        <v>52</v>
      </c>
      <c r="AV46" s="2" t="s">
        <v>56</v>
      </c>
      <c r="AW46" s="2" t="s">
        <v>52</v>
      </c>
      <c r="AX46" s="2" t="s">
        <v>51</v>
      </c>
      <c r="AY46" s="2"/>
    </row>
    <row r="47" spans="1:51" s="9" customFormat="1" ht="18.75" customHeight="1">
      <c r="A47" s="2" t="s">
        <v>142</v>
      </c>
      <c r="B47" s="2" t="s">
        <v>143</v>
      </c>
      <c r="C47" s="5" t="s">
        <v>60</v>
      </c>
      <c r="D47" s="2" t="s">
        <v>54</v>
      </c>
      <c r="E47" s="2" t="s">
        <v>51</v>
      </c>
      <c r="F47" s="2" t="s">
        <v>51</v>
      </c>
      <c r="G47" s="2" t="s">
        <v>51</v>
      </c>
      <c r="H47" s="2" t="s">
        <v>52</v>
      </c>
      <c r="I47" s="2" t="s">
        <v>51</v>
      </c>
      <c r="J47" s="2" t="s">
        <v>51</v>
      </c>
      <c r="K47" s="2" t="s">
        <v>52</v>
      </c>
      <c r="L47" s="2" t="s">
        <v>52</v>
      </c>
      <c r="M47" s="47" t="s">
        <v>52</v>
      </c>
      <c r="N47" s="57" t="s">
        <v>52</v>
      </c>
      <c r="O47" s="2" t="s">
        <v>52</v>
      </c>
      <c r="P47" s="2" t="s">
        <v>53</v>
      </c>
      <c r="Q47" s="2" t="s">
        <v>52</v>
      </c>
      <c r="R47" s="2" t="s">
        <v>52</v>
      </c>
      <c r="S47" s="2" t="s">
        <v>52</v>
      </c>
      <c r="T47" s="2" t="s">
        <v>53</v>
      </c>
      <c r="U47" s="2" t="s">
        <v>52</v>
      </c>
      <c r="V47" s="47" t="s">
        <v>52</v>
      </c>
      <c r="W47" s="57" t="s">
        <v>52</v>
      </c>
      <c r="X47" s="2" t="s">
        <v>52</v>
      </c>
      <c r="Y47" s="2" t="s">
        <v>52</v>
      </c>
      <c r="Z47" s="2" t="s">
        <v>52</v>
      </c>
      <c r="AA47" s="47" t="s">
        <v>52</v>
      </c>
      <c r="AB47" s="57" t="s">
        <v>52</v>
      </c>
      <c r="AC47" s="2" t="s">
        <v>52</v>
      </c>
      <c r="AD47" s="2" t="s">
        <v>52</v>
      </c>
      <c r="AE47" s="2" t="s">
        <v>52</v>
      </c>
      <c r="AF47" s="47" t="s">
        <v>52</v>
      </c>
      <c r="AG47" s="57" t="s">
        <v>52</v>
      </c>
      <c r="AH47" s="2" t="s">
        <v>52</v>
      </c>
      <c r="AI47" s="2" t="s">
        <v>52</v>
      </c>
      <c r="AJ47" s="2" t="s">
        <v>52</v>
      </c>
      <c r="AK47" s="2" t="s">
        <v>52</v>
      </c>
      <c r="AL47" s="2" t="s">
        <v>52</v>
      </c>
      <c r="AM47" s="2" t="s">
        <v>52</v>
      </c>
      <c r="AN47" s="47" t="s">
        <v>52</v>
      </c>
      <c r="AO47" s="37" t="s">
        <v>52</v>
      </c>
      <c r="AP47" s="2" t="s">
        <v>52</v>
      </c>
      <c r="AQ47" s="2" t="s">
        <v>52</v>
      </c>
      <c r="AR47" s="2" t="s">
        <v>52</v>
      </c>
      <c r="AS47" s="2" t="s">
        <v>52</v>
      </c>
      <c r="AT47" s="2" t="s">
        <v>52</v>
      </c>
      <c r="AU47" s="2" t="s">
        <v>52</v>
      </c>
      <c r="AV47" s="2" t="s">
        <v>56</v>
      </c>
      <c r="AW47" s="2" t="s">
        <v>56</v>
      </c>
      <c r="AX47" s="2" t="s">
        <v>51</v>
      </c>
      <c r="AY47" s="8"/>
    </row>
    <row r="48" spans="1:51" s="9" customFormat="1">
      <c r="A48" t="s">
        <v>146</v>
      </c>
      <c r="B48" t="s">
        <v>147</v>
      </c>
      <c r="C48" s="1" t="s">
        <v>60</v>
      </c>
      <c r="D48" s="2" t="s">
        <v>54</v>
      </c>
      <c r="E48" s="2" t="s">
        <v>55</v>
      </c>
      <c r="F48" s="2" t="s">
        <v>51</v>
      </c>
      <c r="G48" s="2" t="s">
        <v>51</v>
      </c>
      <c r="H48" s="2" t="s">
        <v>52</v>
      </c>
      <c r="I48" s="2" t="s">
        <v>51</v>
      </c>
      <c r="J48" s="2" t="s">
        <v>55</v>
      </c>
      <c r="K48" s="2" t="s">
        <v>56</v>
      </c>
      <c r="L48" s="2" t="s">
        <v>56</v>
      </c>
      <c r="M48" s="47" t="s">
        <v>56</v>
      </c>
      <c r="N48" s="57" t="s">
        <v>56</v>
      </c>
      <c r="O48" s="2" t="s">
        <v>56</v>
      </c>
      <c r="P48" s="2" t="s">
        <v>57</v>
      </c>
      <c r="Q48" s="2" t="s">
        <v>52</v>
      </c>
      <c r="R48" s="2" t="s">
        <v>52</v>
      </c>
      <c r="S48" s="2" t="s">
        <v>52</v>
      </c>
      <c r="T48" s="2" t="s">
        <v>57</v>
      </c>
      <c r="U48" s="2" t="s">
        <v>52</v>
      </c>
      <c r="V48" s="47" t="s">
        <v>52</v>
      </c>
      <c r="W48" s="57" t="s">
        <v>52</v>
      </c>
      <c r="X48" s="2" t="s">
        <v>56</v>
      </c>
      <c r="Y48" s="2" t="s">
        <v>56</v>
      </c>
      <c r="Z48" s="2" t="s">
        <v>52</v>
      </c>
      <c r="AA48" s="47" t="s">
        <v>52</v>
      </c>
      <c r="AB48" s="57" t="s">
        <v>56</v>
      </c>
      <c r="AC48" s="2" t="s">
        <v>52</v>
      </c>
      <c r="AD48" s="2" t="s">
        <v>52</v>
      </c>
      <c r="AE48" s="2" t="s">
        <v>56</v>
      </c>
      <c r="AF48" s="47" t="s">
        <v>56</v>
      </c>
      <c r="AG48" s="57" t="s">
        <v>56</v>
      </c>
      <c r="AH48" s="2" t="s">
        <v>56</v>
      </c>
      <c r="AI48" s="2" t="s">
        <v>56</v>
      </c>
      <c r="AJ48" s="2" t="s">
        <v>56</v>
      </c>
      <c r="AK48" s="2" t="s">
        <v>56</v>
      </c>
      <c r="AL48" s="2" t="s">
        <v>56</v>
      </c>
      <c r="AM48" s="2" t="s">
        <v>56</v>
      </c>
      <c r="AN48" s="47" t="s">
        <v>52</v>
      </c>
      <c r="AO48" s="37" t="s">
        <v>52</v>
      </c>
      <c r="AP48" s="2" t="s">
        <v>56</v>
      </c>
      <c r="AQ48" s="2" t="s">
        <v>56</v>
      </c>
      <c r="AR48" s="2" t="s">
        <v>52</v>
      </c>
      <c r="AS48" s="2" t="s">
        <v>52</v>
      </c>
      <c r="AT48" s="2" t="s">
        <v>52</v>
      </c>
      <c r="AU48" s="2" t="s">
        <v>52</v>
      </c>
      <c r="AV48" s="2" t="s">
        <v>56</v>
      </c>
      <c r="AW48" s="2" t="s">
        <v>56</v>
      </c>
      <c r="AX48" s="2" t="s">
        <v>51</v>
      </c>
      <c r="AY48" s="8"/>
    </row>
    <row r="49" spans="1:51" s="9" customFormat="1" ht="15.75" thickBot="1">
      <c r="A49" s="19" t="s">
        <v>152</v>
      </c>
      <c r="B49" s="19" t="s">
        <v>153</v>
      </c>
      <c r="C49" s="20" t="s">
        <v>60</v>
      </c>
      <c r="D49" s="14" t="s">
        <v>54</v>
      </c>
      <c r="E49" s="14" t="s">
        <v>55</v>
      </c>
      <c r="F49" s="14" t="s">
        <v>55</v>
      </c>
      <c r="G49" s="14" t="s">
        <v>55</v>
      </c>
      <c r="H49" s="14" t="s">
        <v>56</v>
      </c>
      <c r="I49" s="14" t="s">
        <v>55</v>
      </c>
      <c r="J49" s="14" t="s">
        <v>55</v>
      </c>
      <c r="K49" s="14" t="s">
        <v>56</v>
      </c>
      <c r="L49" s="14" t="s">
        <v>56</v>
      </c>
      <c r="M49" s="48" t="s">
        <v>56</v>
      </c>
      <c r="N49" s="58" t="s">
        <v>56</v>
      </c>
      <c r="O49" s="14" t="s">
        <v>56</v>
      </c>
      <c r="P49" s="14" t="s">
        <v>57</v>
      </c>
      <c r="Q49" s="14" t="s">
        <v>56</v>
      </c>
      <c r="R49" s="14" t="s">
        <v>56</v>
      </c>
      <c r="S49" s="14" t="s">
        <v>52</v>
      </c>
      <c r="T49" s="14" t="s">
        <v>57</v>
      </c>
      <c r="U49" s="14" t="s">
        <v>56</v>
      </c>
      <c r="V49" s="48" t="s">
        <v>56</v>
      </c>
      <c r="W49" s="58" t="s">
        <v>56</v>
      </c>
      <c r="X49" s="14" t="s">
        <v>56</v>
      </c>
      <c r="Y49" s="14" t="s">
        <v>56</v>
      </c>
      <c r="Z49" s="14" t="s">
        <v>56</v>
      </c>
      <c r="AA49" s="48" t="s">
        <v>56</v>
      </c>
      <c r="AB49" s="58" t="s">
        <v>56</v>
      </c>
      <c r="AC49" s="14" t="s">
        <v>56</v>
      </c>
      <c r="AD49" s="14" t="s">
        <v>56</v>
      </c>
      <c r="AE49" s="14" t="s">
        <v>56</v>
      </c>
      <c r="AF49" s="48" t="s">
        <v>56</v>
      </c>
      <c r="AG49" s="58" t="s">
        <v>56</v>
      </c>
      <c r="AH49" s="14" t="s">
        <v>56</v>
      </c>
      <c r="AI49" s="14" t="s">
        <v>56</v>
      </c>
      <c r="AJ49" s="14" t="s">
        <v>56</v>
      </c>
      <c r="AK49" s="14" t="s">
        <v>56</v>
      </c>
      <c r="AL49" s="14" t="s">
        <v>56</v>
      </c>
      <c r="AM49" s="14" t="s">
        <v>56</v>
      </c>
      <c r="AN49" s="48" t="s">
        <v>56</v>
      </c>
      <c r="AO49" s="38" t="s">
        <v>52</v>
      </c>
      <c r="AP49" s="14" t="s">
        <v>56</v>
      </c>
      <c r="AQ49" s="14" t="s">
        <v>52</v>
      </c>
      <c r="AR49" s="14" t="s">
        <v>56</v>
      </c>
      <c r="AS49" s="14" t="s">
        <v>52</v>
      </c>
      <c r="AT49" s="14" t="s">
        <v>56</v>
      </c>
      <c r="AU49" s="14" t="s">
        <v>52</v>
      </c>
      <c r="AV49" s="14" t="s">
        <v>52</v>
      </c>
      <c r="AW49" s="14" t="s">
        <v>56</v>
      </c>
      <c r="AX49" s="14" t="s">
        <v>55</v>
      </c>
      <c r="AY49" s="8"/>
    </row>
    <row r="50" spans="1:51" ht="15.75" thickTop="1">
      <c r="A50" s="17"/>
      <c r="B50" s="17" t="s">
        <v>158</v>
      </c>
      <c r="C50" s="17" t="s">
        <v>159</v>
      </c>
      <c r="D50" s="17">
        <f>COUNTIF($D$2:$D$49,"Обучающийся")</f>
        <v>19</v>
      </c>
      <c r="E50" s="18">
        <f>(COUNTIF(E$2:E$20,"недостаточно")+COUNTIF(E$2:E$20,"нет"))/$D50</f>
        <v>0.15789473684210525</v>
      </c>
      <c r="F50" s="18">
        <f t="shared" ref="F50:AX50" si="0">(COUNTIF(F$2:F$20,"недостаточно")+COUNTIF(F$2:F$20,"нет"))/$D50</f>
        <v>0.26315789473684209</v>
      </c>
      <c r="G50" s="18">
        <f t="shared" si="0"/>
        <v>0.21052631578947367</v>
      </c>
      <c r="H50" s="18">
        <f t="shared" si="0"/>
        <v>0.26315789473684209</v>
      </c>
      <c r="I50" s="18">
        <f t="shared" si="0"/>
        <v>0.26315789473684209</v>
      </c>
      <c r="J50" s="18">
        <f t="shared" si="0"/>
        <v>0.42105263157894735</v>
      </c>
      <c r="K50" s="18">
        <f t="shared" si="0"/>
        <v>0</v>
      </c>
      <c r="L50" s="18">
        <f t="shared" si="0"/>
        <v>0.15789473684210525</v>
      </c>
      <c r="M50" s="49">
        <f t="shared" si="0"/>
        <v>0.26315789473684209</v>
      </c>
      <c r="N50" s="59">
        <f t="shared" si="0"/>
        <v>5.2631578947368418E-2</v>
      </c>
      <c r="O50" s="18">
        <f t="shared" si="0"/>
        <v>0.10526315789473684</v>
      </c>
      <c r="P50" s="18">
        <f t="shared" si="0"/>
        <v>0</v>
      </c>
      <c r="Q50" s="18">
        <f t="shared" si="0"/>
        <v>0.21052631578947367</v>
      </c>
      <c r="R50" s="18">
        <f t="shared" si="0"/>
        <v>0.15789473684210525</v>
      </c>
      <c r="S50" s="18">
        <f t="shared" si="0"/>
        <v>0.10526315789473684</v>
      </c>
      <c r="T50" s="18">
        <f t="shared" si="0"/>
        <v>0</v>
      </c>
      <c r="U50" s="18">
        <f t="shared" si="0"/>
        <v>0.15789473684210525</v>
      </c>
      <c r="V50" s="49">
        <f t="shared" si="0"/>
        <v>0.15789473684210525</v>
      </c>
      <c r="W50" s="59">
        <f t="shared" si="0"/>
        <v>0.10526315789473684</v>
      </c>
      <c r="X50" s="18">
        <f t="shared" si="0"/>
        <v>0</v>
      </c>
      <c r="Y50" s="18">
        <f t="shared" si="0"/>
        <v>0.15789473684210525</v>
      </c>
      <c r="Z50" s="18">
        <f t="shared" si="0"/>
        <v>0.10526315789473684</v>
      </c>
      <c r="AA50" s="49">
        <f t="shared" si="0"/>
        <v>0.10526315789473684</v>
      </c>
      <c r="AB50" s="59">
        <f t="shared" si="0"/>
        <v>0.42105263157894735</v>
      </c>
      <c r="AC50" s="18">
        <f t="shared" si="0"/>
        <v>0.21052631578947367</v>
      </c>
      <c r="AD50" s="18">
        <f t="shared" si="0"/>
        <v>0.15789473684210525</v>
      </c>
      <c r="AE50" s="18">
        <f t="shared" si="0"/>
        <v>0.21052631578947367</v>
      </c>
      <c r="AF50" s="49">
        <f t="shared" si="0"/>
        <v>0.26315789473684209</v>
      </c>
      <c r="AG50" s="59">
        <f t="shared" si="0"/>
        <v>0.21052631578947367</v>
      </c>
      <c r="AH50" s="18">
        <f t="shared" si="0"/>
        <v>0.26315789473684209</v>
      </c>
      <c r="AI50" s="18">
        <f t="shared" si="0"/>
        <v>0.15789473684210525</v>
      </c>
      <c r="AJ50" s="18">
        <f t="shared" si="0"/>
        <v>0.15789473684210525</v>
      </c>
      <c r="AK50" s="18">
        <f t="shared" si="0"/>
        <v>0.10526315789473684</v>
      </c>
      <c r="AL50" s="18">
        <f t="shared" si="0"/>
        <v>0.26315789473684209</v>
      </c>
      <c r="AM50" s="18">
        <f t="shared" si="0"/>
        <v>0.31578947368421051</v>
      </c>
      <c r="AN50" s="49">
        <f t="shared" si="0"/>
        <v>0.10526315789473684</v>
      </c>
      <c r="AO50" s="39">
        <f t="shared" si="0"/>
        <v>0.10526315789473684</v>
      </c>
      <c r="AP50" s="18">
        <f t="shared" si="0"/>
        <v>0.89473684210526316</v>
      </c>
      <c r="AQ50" s="18">
        <f t="shared" si="0"/>
        <v>0.89473684210526316</v>
      </c>
      <c r="AR50" s="18">
        <f t="shared" si="0"/>
        <v>5.2631578947368418E-2</v>
      </c>
      <c r="AS50" s="18">
        <f t="shared" si="0"/>
        <v>0.31578947368421051</v>
      </c>
      <c r="AT50" s="18">
        <f t="shared" si="0"/>
        <v>5.2631578947368418E-2</v>
      </c>
      <c r="AU50" s="18">
        <f t="shared" si="0"/>
        <v>5.2631578947368418E-2</v>
      </c>
      <c r="AV50" s="18">
        <f t="shared" si="0"/>
        <v>0.84210526315789469</v>
      </c>
      <c r="AW50" s="18">
        <f t="shared" si="0"/>
        <v>0.78947368421052633</v>
      </c>
      <c r="AX50" s="18">
        <f t="shared" si="0"/>
        <v>0.10526315789473684</v>
      </c>
      <c r="AY50" s="2"/>
    </row>
    <row r="51" spans="1:51">
      <c r="A51" s="8"/>
      <c r="B51" s="8" t="s">
        <v>156</v>
      </c>
      <c r="C51" s="8" t="s">
        <v>159</v>
      </c>
      <c r="D51" s="8">
        <f>COUNTIF($D$2:$D$49,"Педагогический работник")</f>
        <v>8</v>
      </c>
      <c r="E51" s="10">
        <f>(COUNTIF(E$21:E$28,"недостаточно")+COUNTIF(E$21:E$28,"нет"))/$D51</f>
        <v>0.75</v>
      </c>
      <c r="F51" s="10">
        <f t="shared" ref="F51:AX51" si="1">(COUNTIF(F$21:F$28,"недостаточно")+COUNTIF(F$21:F$28,"нет"))/$D51</f>
        <v>0.875</v>
      </c>
      <c r="G51" s="10">
        <f t="shared" si="1"/>
        <v>0</v>
      </c>
      <c r="H51" s="10">
        <f t="shared" si="1"/>
        <v>0.5</v>
      </c>
      <c r="I51" s="10">
        <f t="shared" si="1"/>
        <v>0.125</v>
      </c>
      <c r="J51" s="10">
        <f t="shared" si="1"/>
        <v>0.875</v>
      </c>
      <c r="K51" s="10">
        <f t="shared" si="1"/>
        <v>0</v>
      </c>
      <c r="L51" s="10">
        <f t="shared" si="1"/>
        <v>0.25</v>
      </c>
      <c r="M51" s="50">
        <f t="shared" si="1"/>
        <v>0.875</v>
      </c>
      <c r="N51" s="60">
        <f t="shared" si="1"/>
        <v>0</v>
      </c>
      <c r="O51" s="10">
        <f t="shared" si="1"/>
        <v>0</v>
      </c>
      <c r="P51" s="10">
        <f t="shared" si="1"/>
        <v>0</v>
      </c>
      <c r="Q51" s="10">
        <f t="shared" si="1"/>
        <v>0</v>
      </c>
      <c r="R51" s="10">
        <f t="shared" si="1"/>
        <v>0.125</v>
      </c>
      <c r="S51" s="10">
        <f t="shared" si="1"/>
        <v>0.125</v>
      </c>
      <c r="T51" s="10">
        <f t="shared" si="1"/>
        <v>0</v>
      </c>
      <c r="U51" s="10">
        <f t="shared" si="1"/>
        <v>0.5</v>
      </c>
      <c r="V51" s="50">
        <f t="shared" si="1"/>
        <v>0</v>
      </c>
      <c r="W51" s="60">
        <f t="shared" si="1"/>
        <v>0</v>
      </c>
      <c r="X51" s="10">
        <f t="shared" si="1"/>
        <v>0.125</v>
      </c>
      <c r="Y51" s="10">
        <f t="shared" si="1"/>
        <v>0</v>
      </c>
      <c r="Z51" s="10">
        <f t="shared" si="1"/>
        <v>0.5</v>
      </c>
      <c r="AA51" s="50">
        <f t="shared" si="1"/>
        <v>0.375</v>
      </c>
      <c r="AB51" s="60">
        <f t="shared" si="1"/>
        <v>0</v>
      </c>
      <c r="AC51" s="10">
        <f t="shared" si="1"/>
        <v>0</v>
      </c>
      <c r="AD51" s="10">
        <f t="shared" si="1"/>
        <v>0</v>
      </c>
      <c r="AE51" s="10">
        <f t="shared" si="1"/>
        <v>0.25</v>
      </c>
      <c r="AF51" s="50">
        <f t="shared" si="1"/>
        <v>0.25</v>
      </c>
      <c r="AG51" s="60">
        <f t="shared" si="1"/>
        <v>0.625</v>
      </c>
      <c r="AH51" s="10">
        <f t="shared" si="1"/>
        <v>0.375</v>
      </c>
      <c r="AI51" s="10">
        <f t="shared" si="1"/>
        <v>0.25</v>
      </c>
      <c r="AJ51" s="10">
        <f t="shared" si="1"/>
        <v>0.25</v>
      </c>
      <c r="AK51" s="10">
        <f t="shared" si="1"/>
        <v>0.125</v>
      </c>
      <c r="AL51" s="10">
        <f t="shared" si="1"/>
        <v>0</v>
      </c>
      <c r="AM51" s="10">
        <f t="shared" si="1"/>
        <v>0.5</v>
      </c>
      <c r="AN51" s="50">
        <f t="shared" si="1"/>
        <v>0.25</v>
      </c>
      <c r="AO51" s="40">
        <f t="shared" si="1"/>
        <v>0.125</v>
      </c>
      <c r="AP51" s="10">
        <f t="shared" si="1"/>
        <v>1</v>
      </c>
      <c r="AQ51" s="10">
        <f t="shared" si="1"/>
        <v>0.875</v>
      </c>
      <c r="AR51" s="10">
        <f t="shared" si="1"/>
        <v>0</v>
      </c>
      <c r="AS51" s="10">
        <f t="shared" si="1"/>
        <v>0</v>
      </c>
      <c r="AT51" s="10">
        <f t="shared" si="1"/>
        <v>0.5</v>
      </c>
      <c r="AU51" s="10">
        <f t="shared" si="1"/>
        <v>0</v>
      </c>
      <c r="AV51" s="10">
        <f t="shared" si="1"/>
        <v>1</v>
      </c>
      <c r="AW51" s="10">
        <f t="shared" si="1"/>
        <v>0.75</v>
      </c>
      <c r="AX51" s="10">
        <f t="shared" si="1"/>
        <v>0</v>
      </c>
      <c r="AY51" s="2"/>
    </row>
    <row r="52" spans="1:51">
      <c r="A52" s="8"/>
      <c r="B52" s="8" t="s">
        <v>157</v>
      </c>
      <c r="C52" s="8" t="s">
        <v>159</v>
      </c>
      <c r="D52" s="8">
        <f>COUNTIF($D$2:$D$49,"Родитель (законный представитель)")</f>
        <v>21</v>
      </c>
      <c r="E52" s="10">
        <f>(COUNTIF(E$29:E$49,"недостаточно")+COUNTIF(E$29:E$49,"нет"))/$D52</f>
        <v>0.38095238095238093</v>
      </c>
      <c r="F52" s="10">
        <f t="shared" ref="F52:AX52" si="2">(COUNTIF(F$29:F$49,"недостаточно")+COUNTIF(F$29:F$49,"нет"))/$D52</f>
        <v>0.38095238095238093</v>
      </c>
      <c r="G52" s="10">
        <f t="shared" si="2"/>
        <v>0.33333333333333331</v>
      </c>
      <c r="H52" s="10">
        <f t="shared" si="2"/>
        <v>0.42857142857142855</v>
      </c>
      <c r="I52" s="10">
        <f t="shared" si="2"/>
        <v>0.5714285714285714</v>
      </c>
      <c r="J52" s="10">
        <f t="shared" si="2"/>
        <v>0.47619047619047616</v>
      </c>
      <c r="K52" s="10">
        <f t="shared" si="2"/>
        <v>0.33333333333333331</v>
      </c>
      <c r="L52" s="10">
        <f t="shared" si="2"/>
        <v>0.47619047619047616</v>
      </c>
      <c r="M52" s="50">
        <f t="shared" si="2"/>
        <v>0.7142857142857143</v>
      </c>
      <c r="N52" s="60">
        <f t="shared" si="2"/>
        <v>0.38095238095238093</v>
      </c>
      <c r="O52" s="10">
        <f t="shared" si="2"/>
        <v>0.38095238095238093</v>
      </c>
      <c r="P52" s="10">
        <f t="shared" si="2"/>
        <v>0</v>
      </c>
      <c r="Q52" s="10">
        <f t="shared" si="2"/>
        <v>0.2857142857142857</v>
      </c>
      <c r="R52" s="10">
        <f t="shared" si="2"/>
        <v>0.42857142857142855</v>
      </c>
      <c r="S52" s="10">
        <f t="shared" si="2"/>
        <v>0.2857142857142857</v>
      </c>
      <c r="T52" s="10">
        <f t="shared" si="2"/>
        <v>0</v>
      </c>
      <c r="U52" s="10">
        <f t="shared" si="2"/>
        <v>0.38095238095238093</v>
      </c>
      <c r="V52" s="50">
        <f t="shared" si="2"/>
        <v>0.38095238095238093</v>
      </c>
      <c r="W52" s="60">
        <f t="shared" si="2"/>
        <v>0.2857142857142857</v>
      </c>
      <c r="X52" s="10">
        <f t="shared" si="2"/>
        <v>0.38095238095238093</v>
      </c>
      <c r="Y52" s="10">
        <f t="shared" si="2"/>
        <v>0.42857142857142855</v>
      </c>
      <c r="Z52" s="10">
        <f t="shared" si="2"/>
        <v>0.2857142857142857</v>
      </c>
      <c r="AA52" s="50">
        <f t="shared" si="2"/>
        <v>0.33333333333333331</v>
      </c>
      <c r="AB52" s="60">
        <f t="shared" si="2"/>
        <v>0.76190476190476186</v>
      </c>
      <c r="AC52" s="10">
        <f t="shared" si="2"/>
        <v>0.52380952380952384</v>
      </c>
      <c r="AD52" s="10">
        <f t="shared" si="2"/>
        <v>0.42857142857142855</v>
      </c>
      <c r="AE52" s="10">
        <f t="shared" si="2"/>
        <v>0.47619047619047616</v>
      </c>
      <c r="AF52" s="50">
        <f t="shared" si="2"/>
        <v>0.38095238095238093</v>
      </c>
      <c r="AG52" s="60">
        <f t="shared" si="2"/>
        <v>0.47619047619047616</v>
      </c>
      <c r="AH52" s="10">
        <f t="shared" si="2"/>
        <v>0.47619047619047616</v>
      </c>
      <c r="AI52" s="10">
        <f t="shared" si="2"/>
        <v>0.52380952380952384</v>
      </c>
      <c r="AJ52" s="10">
        <f t="shared" si="2"/>
        <v>0.42857142857142855</v>
      </c>
      <c r="AK52" s="10">
        <f t="shared" si="2"/>
        <v>0.47619047619047616</v>
      </c>
      <c r="AL52" s="10">
        <f t="shared" si="2"/>
        <v>0.47619047619047616</v>
      </c>
      <c r="AM52" s="10">
        <f t="shared" si="2"/>
        <v>0.52380952380952384</v>
      </c>
      <c r="AN52" s="50">
        <f t="shared" si="2"/>
        <v>0.52380952380952384</v>
      </c>
      <c r="AO52" s="40">
        <f t="shared" si="2"/>
        <v>0.14285714285714285</v>
      </c>
      <c r="AP52" s="10">
        <f t="shared" si="2"/>
        <v>0.8571428571428571</v>
      </c>
      <c r="AQ52" s="10">
        <f t="shared" si="2"/>
        <v>0.76190476190476186</v>
      </c>
      <c r="AR52" s="10">
        <f t="shared" si="2"/>
        <v>0.38095238095238093</v>
      </c>
      <c r="AS52" s="10">
        <f t="shared" si="2"/>
        <v>0.2857142857142857</v>
      </c>
      <c r="AT52" s="10">
        <f t="shared" si="2"/>
        <v>0.38095238095238093</v>
      </c>
      <c r="AU52" s="10">
        <f t="shared" si="2"/>
        <v>0.14285714285714285</v>
      </c>
      <c r="AV52" s="10">
        <f t="shared" si="2"/>
        <v>0.8571428571428571</v>
      </c>
      <c r="AW52" s="10">
        <f t="shared" si="2"/>
        <v>0.8571428571428571</v>
      </c>
      <c r="AX52" s="10">
        <f t="shared" si="2"/>
        <v>0.2857142857142857</v>
      </c>
      <c r="AY52" s="2"/>
    </row>
    <row r="53" spans="1:51">
      <c r="A53" s="8"/>
      <c r="B53" s="8" t="s">
        <v>169</v>
      </c>
      <c r="C53" s="8" t="s">
        <v>170</v>
      </c>
      <c r="D53" s="8">
        <f>SUM(D50:D52)</f>
        <v>48</v>
      </c>
      <c r="E53" s="10">
        <f>E57/$D$57*100%</f>
        <v>0.35416666666666669</v>
      </c>
      <c r="F53" s="10">
        <f t="shared" ref="F53:AX53" si="3">F57/$D$57*100%</f>
        <v>0.41666666666666669</v>
      </c>
      <c r="G53" s="10">
        <f t="shared" si="3"/>
        <v>0.22916666666666666</v>
      </c>
      <c r="H53" s="10">
        <f t="shared" si="3"/>
        <v>0.375</v>
      </c>
      <c r="I53" s="10">
        <f t="shared" si="3"/>
        <v>0.375</v>
      </c>
      <c r="J53" s="10">
        <f t="shared" si="3"/>
        <v>0.52083333333333337</v>
      </c>
      <c r="K53" s="10">
        <f t="shared" si="3"/>
        <v>0.14583333333333334</v>
      </c>
      <c r="L53" s="10">
        <f t="shared" si="3"/>
        <v>0.3125</v>
      </c>
      <c r="M53" s="10">
        <f t="shared" si="3"/>
        <v>0.5625</v>
      </c>
      <c r="N53" s="10">
        <f t="shared" si="3"/>
        <v>0.1875</v>
      </c>
      <c r="O53" s="10">
        <f t="shared" si="3"/>
        <v>0.20833333333333334</v>
      </c>
      <c r="P53" s="10">
        <f t="shared" si="3"/>
        <v>0</v>
      </c>
      <c r="Q53" s="10">
        <f t="shared" si="3"/>
        <v>0.20833333333333334</v>
      </c>
      <c r="R53" s="10">
        <f t="shared" si="3"/>
        <v>0.27083333333333331</v>
      </c>
      <c r="S53" s="10">
        <f t="shared" si="3"/>
        <v>0.1875</v>
      </c>
      <c r="T53" s="10">
        <f t="shared" si="3"/>
        <v>0</v>
      </c>
      <c r="U53" s="10">
        <f t="shared" si="3"/>
        <v>0.3125</v>
      </c>
      <c r="V53" s="10">
        <f t="shared" si="3"/>
        <v>0.22916666666666666</v>
      </c>
      <c r="W53" s="10">
        <f t="shared" si="3"/>
        <v>0.16666666666666666</v>
      </c>
      <c r="X53" s="10">
        <f t="shared" si="3"/>
        <v>0.1875</v>
      </c>
      <c r="Y53" s="10">
        <f t="shared" si="3"/>
        <v>0.25</v>
      </c>
      <c r="Z53" s="10">
        <f t="shared" si="3"/>
        <v>0.25</v>
      </c>
      <c r="AA53" s="10">
        <f t="shared" si="3"/>
        <v>0.25</v>
      </c>
      <c r="AB53" s="10">
        <f t="shared" si="3"/>
        <v>0.5</v>
      </c>
      <c r="AC53" s="10">
        <f t="shared" si="3"/>
        <v>0.3125</v>
      </c>
      <c r="AD53" s="10">
        <f t="shared" si="3"/>
        <v>0.25</v>
      </c>
      <c r="AE53" s="10">
        <f t="shared" si="3"/>
        <v>0.33333333333333331</v>
      </c>
      <c r="AF53" s="10">
        <f t="shared" si="3"/>
        <v>0.3125</v>
      </c>
      <c r="AG53" s="10">
        <f t="shared" si="3"/>
        <v>0.39583333333333331</v>
      </c>
      <c r="AH53" s="10">
        <f t="shared" si="3"/>
        <v>0.375</v>
      </c>
      <c r="AI53" s="10">
        <f t="shared" si="3"/>
        <v>0.33333333333333331</v>
      </c>
      <c r="AJ53" s="10">
        <f t="shared" si="3"/>
        <v>0.29166666666666669</v>
      </c>
      <c r="AK53" s="10">
        <f t="shared" si="3"/>
        <v>0.27083333333333331</v>
      </c>
      <c r="AL53" s="10">
        <f t="shared" si="3"/>
        <v>0.3125</v>
      </c>
      <c r="AM53" s="10">
        <f t="shared" si="3"/>
        <v>0.4375</v>
      </c>
      <c r="AN53" s="10">
        <f t="shared" si="3"/>
        <v>0.3125</v>
      </c>
      <c r="AO53" s="10">
        <f t="shared" si="3"/>
        <v>0.125</v>
      </c>
      <c r="AP53" s="10">
        <f t="shared" si="3"/>
        <v>0.89583333333333337</v>
      </c>
      <c r="AQ53" s="10">
        <f t="shared" si="3"/>
        <v>0.83333333333333337</v>
      </c>
      <c r="AR53" s="10">
        <f t="shared" si="3"/>
        <v>0.1875</v>
      </c>
      <c r="AS53" s="10">
        <f t="shared" si="3"/>
        <v>0.25</v>
      </c>
      <c r="AT53" s="10">
        <f t="shared" si="3"/>
        <v>0.27083333333333331</v>
      </c>
      <c r="AU53" s="10">
        <f t="shared" si="3"/>
        <v>8.3333333333333329E-2</v>
      </c>
      <c r="AV53" s="10">
        <f t="shared" si="3"/>
        <v>0.875</v>
      </c>
      <c r="AW53" s="10">
        <f t="shared" si="3"/>
        <v>0.8125</v>
      </c>
      <c r="AX53" s="10">
        <f t="shared" si="3"/>
        <v>0.16666666666666666</v>
      </c>
      <c r="AY53" s="2"/>
    </row>
    <row r="54" spans="1:51">
      <c r="A54" s="8"/>
      <c r="B54" s="8" t="s">
        <v>158</v>
      </c>
      <c r="C54" s="8" t="s">
        <v>160</v>
      </c>
      <c r="D54" s="8">
        <f>AVERAGE(E54:AX54)</f>
        <v>4.2826086956521738</v>
      </c>
      <c r="E54" s="11">
        <f>COUNTIF(E$2:E$20,"недостаточно")+COUNTIF(E$2:E$20,"нет")</f>
        <v>3</v>
      </c>
      <c r="F54" s="11">
        <f t="shared" ref="F54:AX54" si="4">COUNTIF(F$2:F$20,"недостаточно")+COUNTIF(F$2:F$20,"нет")</f>
        <v>5</v>
      </c>
      <c r="G54" s="11">
        <f t="shared" si="4"/>
        <v>4</v>
      </c>
      <c r="H54" s="11">
        <f t="shared" si="4"/>
        <v>5</v>
      </c>
      <c r="I54" s="11">
        <f t="shared" si="4"/>
        <v>5</v>
      </c>
      <c r="J54" s="11">
        <f t="shared" si="4"/>
        <v>8</v>
      </c>
      <c r="K54" s="11">
        <f t="shared" si="4"/>
        <v>0</v>
      </c>
      <c r="L54" s="11">
        <f t="shared" si="4"/>
        <v>3</v>
      </c>
      <c r="M54" s="51">
        <f t="shared" si="4"/>
        <v>5</v>
      </c>
      <c r="N54" s="61">
        <f t="shared" si="4"/>
        <v>1</v>
      </c>
      <c r="O54" s="11">
        <f t="shared" si="4"/>
        <v>2</v>
      </c>
      <c r="P54" s="11">
        <f t="shared" si="4"/>
        <v>0</v>
      </c>
      <c r="Q54" s="11">
        <f t="shared" si="4"/>
        <v>4</v>
      </c>
      <c r="R54" s="11">
        <f t="shared" si="4"/>
        <v>3</v>
      </c>
      <c r="S54" s="11">
        <f t="shared" si="4"/>
        <v>2</v>
      </c>
      <c r="T54" s="11">
        <f t="shared" si="4"/>
        <v>0</v>
      </c>
      <c r="U54" s="11">
        <f t="shared" si="4"/>
        <v>3</v>
      </c>
      <c r="V54" s="51">
        <f t="shared" si="4"/>
        <v>3</v>
      </c>
      <c r="W54" s="61">
        <f t="shared" si="4"/>
        <v>2</v>
      </c>
      <c r="X54" s="11">
        <f t="shared" si="4"/>
        <v>0</v>
      </c>
      <c r="Y54" s="11">
        <f t="shared" si="4"/>
        <v>3</v>
      </c>
      <c r="Z54" s="11">
        <f t="shared" si="4"/>
        <v>2</v>
      </c>
      <c r="AA54" s="51">
        <f t="shared" si="4"/>
        <v>2</v>
      </c>
      <c r="AB54" s="61">
        <f t="shared" si="4"/>
        <v>8</v>
      </c>
      <c r="AC54" s="11">
        <f t="shared" si="4"/>
        <v>4</v>
      </c>
      <c r="AD54" s="11">
        <f t="shared" si="4"/>
        <v>3</v>
      </c>
      <c r="AE54" s="11">
        <f t="shared" si="4"/>
        <v>4</v>
      </c>
      <c r="AF54" s="51">
        <f t="shared" si="4"/>
        <v>5</v>
      </c>
      <c r="AG54" s="61">
        <f t="shared" si="4"/>
        <v>4</v>
      </c>
      <c r="AH54" s="11">
        <f t="shared" si="4"/>
        <v>5</v>
      </c>
      <c r="AI54" s="11">
        <f t="shared" si="4"/>
        <v>3</v>
      </c>
      <c r="AJ54" s="11">
        <f t="shared" si="4"/>
        <v>3</v>
      </c>
      <c r="AK54" s="11">
        <f t="shared" si="4"/>
        <v>2</v>
      </c>
      <c r="AL54" s="11">
        <f t="shared" si="4"/>
        <v>5</v>
      </c>
      <c r="AM54" s="11">
        <f t="shared" si="4"/>
        <v>6</v>
      </c>
      <c r="AN54" s="51">
        <f t="shared" si="4"/>
        <v>2</v>
      </c>
      <c r="AO54" s="41">
        <f t="shared" si="4"/>
        <v>2</v>
      </c>
      <c r="AP54" s="11">
        <f t="shared" si="4"/>
        <v>17</v>
      </c>
      <c r="AQ54" s="11">
        <f t="shared" si="4"/>
        <v>17</v>
      </c>
      <c r="AR54" s="11">
        <f t="shared" si="4"/>
        <v>1</v>
      </c>
      <c r="AS54" s="11">
        <f t="shared" si="4"/>
        <v>6</v>
      </c>
      <c r="AT54" s="11">
        <f t="shared" si="4"/>
        <v>1</v>
      </c>
      <c r="AU54" s="11">
        <f t="shared" si="4"/>
        <v>1</v>
      </c>
      <c r="AV54" s="11">
        <f t="shared" si="4"/>
        <v>16</v>
      </c>
      <c r="AW54" s="11">
        <f t="shared" si="4"/>
        <v>15</v>
      </c>
      <c r="AX54" s="11">
        <f t="shared" si="4"/>
        <v>2</v>
      </c>
      <c r="AY54" s="24">
        <f t="shared" ref="AY54:AY56" si="5">SUM(E54:AX54)</f>
        <v>197</v>
      </c>
    </row>
    <row r="55" spans="1:51">
      <c r="A55" s="8"/>
      <c r="B55" s="8" t="s">
        <v>156</v>
      </c>
      <c r="C55" s="8" t="s">
        <v>160</v>
      </c>
      <c r="D55" s="8">
        <f t="shared" ref="D55:D58" si="6">AVERAGE(E55:AX55)</f>
        <v>2.2826086956521738</v>
      </c>
      <c r="E55" s="11">
        <f>COUNTIF(E$21:E$28,"недостаточно")+COUNTIF(E$21:E$28,"нет")</f>
        <v>6</v>
      </c>
      <c r="F55" s="11">
        <f t="shared" ref="F55:AX55" si="7">COUNTIF(F$21:F$28,"недостаточно")+COUNTIF(F$21:F$28,"нет")</f>
        <v>7</v>
      </c>
      <c r="G55" s="11">
        <f t="shared" si="7"/>
        <v>0</v>
      </c>
      <c r="H55" s="11">
        <f t="shared" si="7"/>
        <v>4</v>
      </c>
      <c r="I55" s="11">
        <f t="shared" si="7"/>
        <v>1</v>
      </c>
      <c r="J55" s="11">
        <f t="shared" si="7"/>
        <v>7</v>
      </c>
      <c r="K55" s="11">
        <f t="shared" si="7"/>
        <v>0</v>
      </c>
      <c r="L55" s="11">
        <f t="shared" si="7"/>
        <v>2</v>
      </c>
      <c r="M55" s="51">
        <f t="shared" si="7"/>
        <v>7</v>
      </c>
      <c r="N55" s="61">
        <f t="shared" si="7"/>
        <v>0</v>
      </c>
      <c r="O55" s="11">
        <f t="shared" si="7"/>
        <v>0</v>
      </c>
      <c r="P55" s="11">
        <f t="shared" si="7"/>
        <v>0</v>
      </c>
      <c r="Q55" s="11">
        <f t="shared" si="7"/>
        <v>0</v>
      </c>
      <c r="R55" s="11">
        <f t="shared" si="7"/>
        <v>1</v>
      </c>
      <c r="S55" s="11">
        <f t="shared" si="7"/>
        <v>1</v>
      </c>
      <c r="T55" s="11">
        <f t="shared" si="7"/>
        <v>0</v>
      </c>
      <c r="U55" s="11">
        <f t="shared" si="7"/>
        <v>4</v>
      </c>
      <c r="V55" s="51">
        <f t="shared" si="7"/>
        <v>0</v>
      </c>
      <c r="W55" s="61">
        <f t="shared" si="7"/>
        <v>0</v>
      </c>
      <c r="X55" s="11">
        <f t="shared" si="7"/>
        <v>1</v>
      </c>
      <c r="Y55" s="11">
        <f t="shared" si="7"/>
        <v>0</v>
      </c>
      <c r="Z55" s="11">
        <f t="shared" si="7"/>
        <v>4</v>
      </c>
      <c r="AA55" s="51">
        <f t="shared" si="7"/>
        <v>3</v>
      </c>
      <c r="AB55" s="61">
        <f t="shared" si="7"/>
        <v>0</v>
      </c>
      <c r="AC55" s="11">
        <f t="shared" si="7"/>
        <v>0</v>
      </c>
      <c r="AD55" s="11">
        <f t="shared" si="7"/>
        <v>0</v>
      </c>
      <c r="AE55" s="11">
        <f t="shared" si="7"/>
        <v>2</v>
      </c>
      <c r="AF55" s="51">
        <f t="shared" si="7"/>
        <v>2</v>
      </c>
      <c r="AG55" s="61">
        <f t="shared" si="7"/>
        <v>5</v>
      </c>
      <c r="AH55" s="11">
        <f t="shared" si="7"/>
        <v>3</v>
      </c>
      <c r="AI55" s="11">
        <f t="shared" si="7"/>
        <v>2</v>
      </c>
      <c r="AJ55" s="11">
        <f t="shared" si="7"/>
        <v>2</v>
      </c>
      <c r="AK55" s="11">
        <f t="shared" si="7"/>
        <v>1</v>
      </c>
      <c r="AL55" s="11">
        <f t="shared" si="7"/>
        <v>0</v>
      </c>
      <c r="AM55" s="11">
        <f t="shared" si="7"/>
        <v>4</v>
      </c>
      <c r="AN55" s="51">
        <f t="shared" si="7"/>
        <v>2</v>
      </c>
      <c r="AO55" s="41">
        <f t="shared" si="7"/>
        <v>1</v>
      </c>
      <c r="AP55" s="11">
        <f t="shared" si="7"/>
        <v>8</v>
      </c>
      <c r="AQ55" s="11">
        <f t="shared" si="7"/>
        <v>7</v>
      </c>
      <c r="AR55" s="11">
        <f t="shared" si="7"/>
        <v>0</v>
      </c>
      <c r="AS55" s="11">
        <f t="shared" si="7"/>
        <v>0</v>
      </c>
      <c r="AT55" s="11">
        <f t="shared" si="7"/>
        <v>4</v>
      </c>
      <c r="AU55" s="11">
        <f t="shared" si="7"/>
        <v>0</v>
      </c>
      <c r="AV55" s="11">
        <f t="shared" si="7"/>
        <v>8</v>
      </c>
      <c r="AW55" s="11">
        <f t="shared" si="7"/>
        <v>6</v>
      </c>
      <c r="AX55" s="11">
        <f t="shared" si="7"/>
        <v>0</v>
      </c>
      <c r="AY55" s="24">
        <f t="shared" si="5"/>
        <v>105</v>
      </c>
    </row>
    <row r="56" spans="1:51" ht="15.75" thickBot="1">
      <c r="A56" s="28"/>
      <c r="B56" s="28" t="s">
        <v>157</v>
      </c>
      <c r="C56" s="28" t="s">
        <v>160</v>
      </c>
      <c r="D56" s="28">
        <f t="shared" si="6"/>
        <v>9.0217391304347831</v>
      </c>
      <c r="E56" s="29">
        <f>COUNTIF(E$29:E$49,"недостаточно")+COUNTIF(E$29:E$49,"нет")</f>
        <v>8</v>
      </c>
      <c r="F56" s="29">
        <f t="shared" ref="F56:AX56" si="8">COUNTIF(F$29:F$49,"недостаточно")+COUNTIF(F$29:F$49,"нет")</f>
        <v>8</v>
      </c>
      <c r="G56" s="29">
        <f t="shared" si="8"/>
        <v>7</v>
      </c>
      <c r="H56" s="29">
        <f t="shared" si="8"/>
        <v>9</v>
      </c>
      <c r="I56" s="29">
        <f t="shared" si="8"/>
        <v>12</v>
      </c>
      <c r="J56" s="29">
        <f t="shared" si="8"/>
        <v>10</v>
      </c>
      <c r="K56" s="29">
        <f t="shared" si="8"/>
        <v>7</v>
      </c>
      <c r="L56" s="29">
        <f t="shared" si="8"/>
        <v>10</v>
      </c>
      <c r="M56" s="52">
        <f t="shared" si="8"/>
        <v>15</v>
      </c>
      <c r="N56" s="62">
        <f t="shared" si="8"/>
        <v>8</v>
      </c>
      <c r="O56" s="29">
        <f t="shared" si="8"/>
        <v>8</v>
      </c>
      <c r="P56" s="29">
        <f t="shared" si="8"/>
        <v>0</v>
      </c>
      <c r="Q56" s="29">
        <f t="shared" si="8"/>
        <v>6</v>
      </c>
      <c r="R56" s="29">
        <f t="shared" si="8"/>
        <v>9</v>
      </c>
      <c r="S56" s="29">
        <f t="shared" si="8"/>
        <v>6</v>
      </c>
      <c r="T56" s="29">
        <f t="shared" si="8"/>
        <v>0</v>
      </c>
      <c r="U56" s="29">
        <f t="shared" si="8"/>
        <v>8</v>
      </c>
      <c r="V56" s="52">
        <f t="shared" si="8"/>
        <v>8</v>
      </c>
      <c r="W56" s="62">
        <f t="shared" si="8"/>
        <v>6</v>
      </c>
      <c r="X56" s="29">
        <f t="shared" si="8"/>
        <v>8</v>
      </c>
      <c r="Y56" s="29">
        <f t="shared" si="8"/>
        <v>9</v>
      </c>
      <c r="Z56" s="29">
        <f t="shared" si="8"/>
        <v>6</v>
      </c>
      <c r="AA56" s="52">
        <f t="shared" si="8"/>
        <v>7</v>
      </c>
      <c r="AB56" s="62">
        <f t="shared" si="8"/>
        <v>16</v>
      </c>
      <c r="AC56" s="29">
        <f t="shared" si="8"/>
        <v>11</v>
      </c>
      <c r="AD56" s="29">
        <f t="shared" si="8"/>
        <v>9</v>
      </c>
      <c r="AE56" s="29">
        <f t="shared" si="8"/>
        <v>10</v>
      </c>
      <c r="AF56" s="52">
        <f t="shared" si="8"/>
        <v>8</v>
      </c>
      <c r="AG56" s="62">
        <f t="shared" si="8"/>
        <v>10</v>
      </c>
      <c r="AH56" s="29">
        <f t="shared" si="8"/>
        <v>10</v>
      </c>
      <c r="AI56" s="29">
        <f t="shared" si="8"/>
        <v>11</v>
      </c>
      <c r="AJ56" s="29">
        <f t="shared" si="8"/>
        <v>9</v>
      </c>
      <c r="AK56" s="29">
        <f t="shared" si="8"/>
        <v>10</v>
      </c>
      <c r="AL56" s="29">
        <f t="shared" si="8"/>
        <v>10</v>
      </c>
      <c r="AM56" s="29">
        <f t="shared" si="8"/>
        <v>11</v>
      </c>
      <c r="AN56" s="52">
        <f t="shared" si="8"/>
        <v>11</v>
      </c>
      <c r="AO56" s="42">
        <f t="shared" si="8"/>
        <v>3</v>
      </c>
      <c r="AP56" s="29">
        <f t="shared" si="8"/>
        <v>18</v>
      </c>
      <c r="AQ56" s="29">
        <f t="shared" si="8"/>
        <v>16</v>
      </c>
      <c r="AR56" s="29">
        <f t="shared" si="8"/>
        <v>8</v>
      </c>
      <c r="AS56" s="29">
        <f t="shared" si="8"/>
        <v>6</v>
      </c>
      <c r="AT56" s="29">
        <f t="shared" si="8"/>
        <v>8</v>
      </c>
      <c r="AU56" s="29">
        <f t="shared" si="8"/>
        <v>3</v>
      </c>
      <c r="AV56" s="29">
        <f t="shared" si="8"/>
        <v>18</v>
      </c>
      <c r="AW56" s="29">
        <f t="shared" si="8"/>
        <v>18</v>
      </c>
      <c r="AX56" s="29">
        <f t="shared" si="8"/>
        <v>6</v>
      </c>
      <c r="AY56" s="30">
        <f t="shared" si="5"/>
        <v>415</v>
      </c>
    </row>
    <row r="57" spans="1:51" ht="15.75" thickTop="1">
      <c r="A57" s="12"/>
      <c r="B57" s="12"/>
      <c r="C57" s="17" t="s">
        <v>162</v>
      </c>
      <c r="D57" s="17">
        <f>SUM(D50:D52)</f>
        <v>48</v>
      </c>
      <c r="E57" s="26">
        <f>SUM(E54:E56)</f>
        <v>17</v>
      </c>
      <c r="F57" s="26">
        <f t="shared" ref="F57:AX57" si="9">SUM(F54:F56)</f>
        <v>20</v>
      </c>
      <c r="G57" s="26">
        <f t="shared" si="9"/>
        <v>11</v>
      </c>
      <c r="H57" s="26">
        <f t="shared" si="9"/>
        <v>18</v>
      </c>
      <c r="I57" s="26">
        <f t="shared" si="9"/>
        <v>18</v>
      </c>
      <c r="J57" s="26">
        <f t="shared" si="9"/>
        <v>25</v>
      </c>
      <c r="K57" s="26">
        <f t="shared" si="9"/>
        <v>7</v>
      </c>
      <c r="L57" s="26">
        <f t="shared" si="9"/>
        <v>15</v>
      </c>
      <c r="M57" s="53">
        <f t="shared" si="9"/>
        <v>27</v>
      </c>
      <c r="N57" s="63">
        <f t="shared" si="9"/>
        <v>9</v>
      </c>
      <c r="O57" s="26">
        <f t="shared" si="9"/>
        <v>10</v>
      </c>
      <c r="P57" s="26">
        <f t="shared" si="9"/>
        <v>0</v>
      </c>
      <c r="Q57" s="26">
        <f t="shared" si="9"/>
        <v>10</v>
      </c>
      <c r="R57" s="26">
        <f t="shared" si="9"/>
        <v>13</v>
      </c>
      <c r="S57" s="26">
        <f t="shared" si="9"/>
        <v>9</v>
      </c>
      <c r="T57" s="26">
        <f t="shared" si="9"/>
        <v>0</v>
      </c>
      <c r="U57" s="26">
        <f t="shared" si="9"/>
        <v>15</v>
      </c>
      <c r="V57" s="53">
        <f t="shared" si="9"/>
        <v>11</v>
      </c>
      <c r="W57" s="63">
        <f t="shared" si="9"/>
        <v>8</v>
      </c>
      <c r="X57" s="26">
        <f t="shared" si="9"/>
        <v>9</v>
      </c>
      <c r="Y57" s="26">
        <f t="shared" si="9"/>
        <v>12</v>
      </c>
      <c r="Z57" s="26">
        <f t="shared" si="9"/>
        <v>12</v>
      </c>
      <c r="AA57" s="53">
        <f t="shared" si="9"/>
        <v>12</v>
      </c>
      <c r="AB57" s="63">
        <f t="shared" si="9"/>
        <v>24</v>
      </c>
      <c r="AC57" s="26">
        <f t="shared" si="9"/>
        <v>15</v>
      </c>
      <c r="AD57" s="26">
        <f t="shared" si="9"/>
        <v>12</v>
      </c>
      <c r="AE57" s="26">
        <f t="shared" si="9"/>
        <v>16</v>
      </c>
      <c r="AF57" s="53">
        <f t="shared" si="9"/>
        <v>15</v>
      </c>
      <c r="AG57" s="63">
        <f t="shared" si="9"/>
        <v>19</v>
      </c>
      <c r="AH57" s="26">
        <f t="shared" si="9"/>
        <v>18</v>
      </c>
      <c r="AI57" s="26">
        <f t="shared" si="9"/>
        <v>16</v>
      </c>
      <c r="AJ57" s="26">
        <f t="shared" si="9"/>
        <v>14</v>
      </c>
      <c r="AK57" s="26">
        <f t="shared" si="9"/>
        <v>13</v>
      </c>
      <c r="AL57" s="26">
        <f t="shared" si="9"/>
        <v>15</v>
      </c>
      <c r="AM57" s="26">
        <f t="shared" si="9"/>
        <v>21</v>
      </c>
      <c r="AN57" s="53">
        <f t="shared" si="9"/>
        <v>15</v>
      </c>
      <c r="AO57" s="43">
        <f t="shared" si="9"/>
        <v>6</v>
      </c>
      <c r="AP57" s="26">
        <f t="shared" si="9"/>
        <v>43</v>
      </c>
      <c r="AQ57" s="26">
        <f t="shared" si="9"/>
        <v>40</v>
      </c>
      <c r="AR57" s="26">
        <f t="shared" si="9"/>
        <v>9</v>
      </c>
      <c r="AS57" s="26">
        <f t="shared" si="9"/>
        <v>12</v>
      </c>
      <c r="AT57" s="26">
        <f t="shared" si="9"/>
        <v>13</v>
      </c>
      <c r="AU57" s="26">
        <f t="shared" si="9"/>
        <v>4</v>
      </c>
      <c r="AV57" s="26">
        <f t="shared" si="9"/>
        <v>42</v>
      </c>
      <c r="AW57" s="26">
        <f t="shared" si="9"/>
        <v>39</v>
      </c>
      <c r="AX57" s="26">
        <f t="shared" si="9"/>
        <v>8</v>
      </c>
      <c r="AY57" s="27">
        <f>SUM(E57:AX57)</f>
        <v>717</v>
      </c>
    </row>
    <row r="58" spans="1:51" ht="15.75" thickBot="1">
      <c r="A58" s="2"/>
      <c r="B58" s="2"/>
      <c r="C58" s="8" t="s">
        <v>163</v>
      </c>
      <c r="D58" s="28">
        <f t="shared" si="6"/>
        <v>3.8967391304347827</v>
      </c>
      <c r="E58" s="8">
        <f>E57/4</f>
        <v>4.25</v>
      </c>
      <c r="F58" s="8">
        <f t="shared" ref="F58:AY58" si="10">F57/4</f>
        <v>5</v>
      </c>
      <c r="G58" s="8">
        <f t="shared" si="10"/>
        <v>2.75</v>
      </c>
      <c r="H58" s="8">
        <f t="shared" si="10"/>
        <v>4.5</v>
      </c>
      <c r="I58" s="8">
        <f t="shared" si="10"/>
        <v>4.5</v>
      </c>
      <c r="J58" s="8">
        <f t="shared" si="10"/>
        <v>6.25</v>
      </c>
      <c r="K58" s="8">
        <f t="shared" si="10"/>
        <v>1.75</v>
      </c>
      <c r="L58" s="8">
        <f t="shared" si="10"/>
        <v>3.75</v>
      </c>
      <c r="M58" s="54">
        <f t="shared" si="10"/>
        <v>6.75</v>
      </c>
      <c r="N58" s="64">
        <f t="shared" si="10"/>
        <v>2.25</v>
      </c>
      <c r="O58" s="8">
        <f t="shared" si="10"/>
        <v>2.5</v>
      </c>
      <c r="P58" s="8">
        <f t="shared" si="10"/>
        <v>0</v>
      </c>
      <c r="Q58" s="8">
        <f t="shared" si="10"/>
        <v>2.5</v>
      </c>
      <c r="R58" s="8">
        <f t="shared" si="10"/>
        <v>3.25</v>
      </c>
      <c r="S58" s="8">
        <f t="shared" si="10"/>
        <v>2.25</v>
      </c>
      <c r="T58" s="8">
        <f t="shared" si="10"/>
        <v>0</v>
      </c>
      <c r="U58" s="8">
        <f t="shared" si="10"/>
        <v>3.75</v>
      </c>
      <c r="V58" s="54">
        <f t="shared" si="10"/>
        <v>2.75</v>
      </c>
      <c r="W58" s="64">
        <f t="shared" si="10"/>
        <v>2</v>
      </c>
      <c r="X58" s="8">
        <f t="shared" si="10"/>
        <v>2.25</v>
      </c>
      <c r="Y58" s="8">
        <f t="shared" si="10"/>
        <v>3</v>
      </c>
      <c r="Z58" s="8">
        <f t="shared" si="10"/>
        <v>3</v>
      </c>
      <c r="AA58" s="54">
        <f t="shared" si="10"/>
        <v>3</v>
      </c>
      <c r="AB58" s="64">
        <f t="shared" si="10"/>
        <v>6</v>
      </c>
      <c r="AC58" s="8">
        <f t="shared" si="10"/>
        <v>3.75</v>
      </c>
      <c r="AD58" s="8">
        <f t="shared" si="10"/>
        <v>3</v>
      </c>
      <c r="AE58" s="8">
        <f t="shared" si="10"/>
        <v>4</v>
      </c>
      <c r="AF58" s="54">
        <f t="shared" si="10"/>
        <v>3.75</v>
      </c>
      <c r="AG58" s="64">
        <f t="shared" si="10"/>
        <v>4.75</v>
      </c>
      <c r="AH58" s="8">
        <f t="shared" si="10"/>
        <v>4.5</v>
      </c>
      <c r="AI58" s="8">
        <f t="shared" si="10"/>
        <v>4</v>
      </c>
      <c r="AJ58" s="8">
        <f t="shared" si="10"/>
        <v>3.5</v>
      </c>
      <c r="AK58" s="8">
        <f t="shared" si="10"/>
        <v>3.25</v>
      </c>
      <c r="AL58" s="8">
        <f t="shared" si="10"/>
        <v>3.75</v>
      </c>
      <c r="AM58" s="8">
        <f t="shared" si="10"/>
        <v>5.25</v>
      </c>
      <c r="AN58" s="54">
        <f t="shared" si="10"/>
        <v>3.75</v>
      </c>
      <c r="AO58" s="44">
        <f t="shared" si="10"/>
        <v>1.5</v>
      </c>
      <c r="AP58" s="8">
        <f t="shared" si="10"/>
        <v>10.75</v>
      </c>
      <c r="AQ58" s="8">
        <f t="shared" si="10"/>
        <v>10</v>
      </c>
      <c r="AR58" s="8">
        <f t="shared" si="10"/>
        <v>2.25</v>
      </c>
      <c r="AS58" s="8">
        <f t="shared" si="10"/>
        <v>3</v>
      </c>
      <c r="AT58" s="8">
        <f t="shared" si="10"/>
        <v>3.25</v>
      </c>
      <c r="AU58" s="8">
        <f t="shared" si="10"/>
        <v>1</v>
      </c>
      <c r="AV58" s="8">
        <f t="shared" si="10"/>
        <v>10.5</v>
      </c>
      <c r="AW58" s="8">
        <f t="shared" si="10"/>
        <v>9.75</v>
      </c>
      <c r="AX58" s="8">
        <f t="shared" si="10"/>
        <v>2</v>
      </c>
      <c r="AY58" s="8">
        <f t="shared" si="10"/>
        <v>179.25</v>
      </c>
    </row>
    <row r="59" spans="1:51" ht="1.5" customHeight="1" thickTop="1">
      <c r="A59" s="2"/>
      <c r="B59" s="2"/>
      <c r="C59" s="2"/>
      <c r="D59" s="10"/>
      <c r="E59" s="2"/>
      <c r="F59" s="2"/>
      <c r="G59" s="2"/>
      <c r="H59" s="2"/>
      <c r="I59" s="2"/>
      <c r="J59" s="2"/>
      <c r="K59" s="2"/>
      <c r="L59" s="2"/>
      <c r="M59" s="47"/>
      <c r="N59" s="57"/>
      <c r="O59" s="2"/>
      <c r="P59" s="2"/>
      <c r="Q59" s="2"/>
      <c r="R59" s="2"/>
      <c r="S59" s="2"/>
      <c r="T59" s="2"/>
      <c r="U59" s="2"/>
      <c r="V59" s="47"/>
      <c r="W59" s="57"/>
      <c r="X59" s="2"/>
      <c r="Y59" s="2"/>
      <c r="Z59" s="2"/>
      <c r="AA59" s="47"/>
      <c r="AB59" s="57"/>
      <c r="AC59" s="2"/>
      <c r="AD59" s="2"/>
      <c r="AE59" s="2"/>
      <c r="AF59" s="47"/>
      <c r="AG59" s="57"/>
      <c r="AH59" s="2"/>
      <c r="AI59" s="2"/>
      <c r="AJ59" s="2"/>
      <c r="AK59" s="2"/>
      <c r="AL59" s="2"/>
      <c r="AM59" s="2"/>
      <c r="AN59" s="47"/>
      <c r="AO59" s="37"/>
      <c r="AP59" s="2"/>
      <c r="AQ59" s="2"/>
      <c r="AR59" s="2"/>
      <c r="AS59" s="2"/>
      <c r="AT59" s="2"/>
      <c r="AU59" s="2"/>
      <c r="AV59" s="2"/>
      <c r="AW59" s="2"/>
      <c r="AX59" s="2"/>
      <c r="AY59" s="2"/>
    </row>
    <row r="60" spans="1:51">
      <c r="E60">
        <v>1</v>
      </c>
      <c r="F60">
        <v>2</v>
      </c>
      <c r="G60">
        <v>3</v>
      </c>
      <c r="H60">
        <v>4</v>
      </c>
      <c r="I60">
        <v>5</v>
      </c>
      <c r="J60">
        <v>6</v>
      </c>
      <c r="K60">
        <v>7</v>
      </c>
      <c r="L60">
        <v>8</v>
      </c>
      <c r="M60">
        <v>9</v>
      </c>
      <c r="N60">
        <v>1</v>
      </c>
      <c r="O60">
        <v>2</v>
      </c>
      <c r="P60">
        <v>3</v>
      </c>
      <c r="Q60">
        <v>4</v>
      </c>
      <c r="R60">
        <v>5</v>
      </c>
      <c r="S60">
        <v>6</v>
      </c>
      <c r="T60">
        <v>7</v>
      </c>
      <c r="U60">
        <v>8</v>
      </c>
      <c r="V60">
        <v>9</v>
      </c>
      <c r="W60">
        <v>1</v>
      </c>
      <c r="X60">
        <v>2</v>
      </c>
      <c r="Y60">
        <v>3</v>
      </c>
      <c r="Z60">
        <v>4</v>
      </c>
      <c r="AA60">
        <v>5</v>
      </c>
      <c r="AB60">
        <v>1</v>
      </c>
      <c r="AC60">
        <v>2</v>
      </c>
      <c r="AD60">
        <v>3</v>
      </c>
      <c r="AE60">
        <v>4</v>
      </c>
      <c r="AF60">
        <v>5</v>
      </c>
      <c r="AG60">
        <v>1</v>
      </c>
      <c r="AH60">
        <v>2</v>
      </c>
      <c r="AI60">
        <v>3</v>
      </c>
      <c r="AJ60">
        <v>4</v>
      </c>
      <c r="AK60">
        <v>5</v>
      </c>
      <c r="AL60">
        <v>6</v>
      </c>
      <c r="AM60">
        <v>7</v>
      </c>
      <c r="AN60">
        <v>8</v>
      </c>
      <c r="AO60">
        <v>1</v>
      </c>
      <c r="AP60">
        <v>2</v>
      </c>
      <c r="AQ60">
        <v>3</v>
      </c>
      <c r="AR60">
        <v>4</v>
      </c>
      <c r="AS60">
        <v>5</v>
      </c>
      <c r="AT60">
        <v>6</v>
      </c>
      <c r="AU60">
        <v>7</v>
      </c>
      <c r="AV60">
        <v>8</v>
      </c>
      <c r="AW60">
        <v>9</v>
      </c>
      <c r="AX60">
        <v>10</v>
      </c>
    </row>
    <row r="61" spans="1:51" ht="2.25" customHeight="1"/>
    <row r="62" spans="1:51">
      <c r="C62">
        <f>46*D50</f>
        <v>874</v>
      </c>
      <c r="D62">
        <f>SUM(E54:AX54)</f>
        <v>197</v>
      </c>
      <c r="F62" s="31"/>
      <c r="L62">
        <f>9*D50</f>
        <v>171</v>
      </c>
      <c r="M62">
        <f>SUM(E54:M54)</f>
        <v>38</v>
      </c>
      <c r="U62">
        <f>9*$D$50</f>
        <v>171</v>
      </c>
      <c r="V62">
        <f>SUM(N54:V54)</f>
        <v>18</v>
      </c>
      <c r="Z62">
        <f>AA60*$D$50</f>
        <v>95</v>
      </c>
      <c r="AA62">
        <f>SUM(W54:AA54)</f>
        <v>9</v>
      </c>
      <c r="AE62">
        <f>AF60*$D$50</f>
        <v>95</v>
      </c>
      <c r="AF62">
        <f>SUM(AB54:AF54)</f>
        <v>24</v>
      </c>
      <c r="AM62">
        <f>AN60*$D$50</f>
        <v>152</v>
      </c>
      <c r="AN62">
        <f>SUM(AG54:AN54)</f>
        <v>30</v>
      </c>
      <c r="AW62">
        <f>AX60*$D$50</f>
        <v>190</v>
      </c>
      <c r="AX62">
        <f>SUM(AO54:AX54)</f>
        <v>78</v>
      </c>
    </row>
    <row r="63" spans="1:51">
      <c r="C63">
        <f>46*D51</f>
        <v>368</v>
      </c>
      <c r="D63">
        <f>SUM(E55:AX55)</f>
        <v>105</v>
      </c>
      <c r="F63" s="31"/>
      <c r="L63">
        <f>9*D51</f>
        <v>72</v>
      </c>
      <c r="M63">
        <f>SUM(E55:M55)</f>
        <v>34</v>
      </c>
      <c r="U63">
        <f>9*$D$51</f>
        <v>72</v>
      </c>
      <c r="V63">
        <f t="shared" ref="V63:V64" si="11">SUM(N55:V55)</f>
        <v>6</v>
      </c>
      <c r="Z63">
        <f>AA60*$D$51</f>
        <v>40</v>
      </c>
      <c r="AA63">
        <f t="shared" ref="AA63:AA64" si="12">SUM(W55:AA55)</f>
        <v>8</v>
      </c>
      <c r="AE63">
        <f>AF60*$D$51</f>
        <v>40</v>
      </c>
      <c r="AF63">
        <f t="shared" ref="AF63:AF64" si="13">SUM(AB55:AF55)</f>
        <v>4</v>
      </c>
      <c r="AM63">
        <f>AN60*$D$51</f>
        <v>64</v>
      </c>
      <c r="AN63">
        <f t="shared" ref="AN63:AN64" si="14">SUM(AG55:AN55)</f>
        <v>19</v>
      </c>
      <c r="AW63">
        <f>AX60*$D$51</f>
        <v>80</v>
      </c>
      <c r="AX63">
        <f t="shared" ref="AX63:AX64" si="15">SUM(AO55:AX55)</f>
        <v>34</v>
      </c>
    </row>
    <row r="64" spans="1:51">
      <c r="C64">
        <f>46*D52</f>
        <v>966</v>
      </c>
      <c r="D64">
        <f>SUM(E56:AX56)</f>
        <v>415</v>
      </c>
      <c r="F64" s="31"/>
      <c r="L64">
        <f>9*D52</f>
        <v>189</v>
      </c>
      <c r="M64">
        <f>SUM(E56:M56)</f>
        <v>86</v>
      </c>
      <c r="U64">
        <f>9*$D$52</f>
        <v>189</v>
      </c>
      <c r="V64">
        <f t="shared" si="11"/>
        <v>53</v>
      </c>
      <c r="Z64">
        <f>AA60*$D$52</f>
        <v>105</v>
      </c>
      <c r="AA64">
        <f t="shared" si="12"/>
        <v>36</v>
      </c>
      <c r="AE64">
        <f>AF60*$D$52</f>
        <v>105</v>
      </c>
      <c r="AF64">
        <f t="shared" si="13"/>
        <v>54</v>
      </c>
      <c r="AM64">
        <f>AN60*$D$52</f>
        <v>168</v>
      </c>
      <c r="AN64">
        <f t="shared" si="14"/>
        <v>82</v>
      </c>
      <c r="AW64">
        <f>AX60*$D$52</f>
        <v>210</v>
      </c>
      <c r="AX64">
        <f t="shared" si="15"/>
        <v>104</v>
      </c>
    </row>
    <row r="65" spans="3:50">
      <c r="C65" s="9">
        <f>SUM(C62:C64)</f>
        <v>2208</v>
      </c>
      <c r="D65" s="9">
        <f>SUM(D62:D64)</f>
        <v>717</v>
      </c>
      <c r="L65" s="9">
        <f>SUM(L62:L64)</f>
        <v>432</v>
      </c>
      <c r="M65" s="9">
        <f>SUM(M62:M64)</f>
        <v>158</v>
      </c>
      <c r="U65" s="9">
        <f>SUM(U62:U64)</f>
        <v>432</v>
      </c>
      <c r="V65" s="34">
        <f>SUM(V62:V64)</f>
        <v>77</v>
      </c>
      <c r="Z65">
        <f>SUM(Z62:Z64)</f>
        <v>240</v>
      </c>
      <c r="AA65">
        <f>SUM(AA62:AA64)</f>
        <v>53</v>
      </c>
      <c r="AE65">
        <f>SUM(AE62:AE64)</f>
        <v>240</v>
      </c>
      <c r="AF65">
        <f>SUM(AF62:AF64)</f>
        <v>82</v>
      </c>
      <c r="AM65">
        <f>SUM(AM62:AM64)</f>
        <v>384</v>
      </c>
      <c r="AN65">
        <f>SUM(AN62:AN64)</f>
        <v>131</v>
      </c>
      <c r="AW65">
        <f>SUM(AW62:AW64)</f>
        <v>480</v>
      </c>
      <c r="AX65">
        <f>SUM(AX62:AX64)</f>
        <v>216</v>
      </c>
    </row>
    <row r="66" spans="3:50">
      <c r="C66" s="32" t="s">
        <v>164</v>
      </c>
      <c r="D66" s="33">
        <f>D65/C65</f>
        <v>0.32472826086956524</v>
      </c>
      <c r="L66" t="s">
        <v>158</v>
      </c>
      <c r="M66" s="65">
        <f>M62/L62</f>
        <v>0.22222222222222221</v>
      </c>
      <c r="U66" t="s">
        <v>158</v>
      </c>
      <c r="V66" s="65">
        <f>V62/U62</f>
        <v>0.10526315789473684</v>
      </c>
      <c r="AA66" s="65">
        <f>AA62/Z62</f>
        <v>9.4736842105263161E-2</v>
      </c>
      <c r="AE66" t="s">
        <v>158</v>
      </c>
      <c r="AF66" s="65">
        <f>AF62/AE62</f>
        <v>0.25263157894736843</v>
      </c>
      <c r="AM66" t="s">
        <v>158</v>
      </c>
      <c r="AN66" s="65">
        <f>AN62/AM62</f>
        <v>0.19736842105263158</v>
      </c>
      <c r="AW66" t="s">
        <v>158</v>
      </c>
      <c r="AX66" s="65">
        <f>AX62/AW62</f>
        <v>0.41052631578947368</v>
      </c>
    </row>
    <row r="67" spans="3:50">
      <c r="L67" t="s">
        <v>156</v>
      </c>
      <c r="M67" s="65">
        <f>M63/L63</f>
        <v>0.47222222222222221</v>
      </c>
      <c r="U67" t="s">
        <v>156</v>
      </c>
      <c r="V67" s="65">
        <f>V63/U63</f>
        <v>8.3333333333333329E-2</v>
      </c>
      <c r="AA67" s="65">
        <f>AA63/Z63</f>
        <v>0.2</v>
      </c>
      <c r="AE67" t="s">
        <v>156</v>
      </c>
      <c r="AF67" s="65">
        <f>AF63/AE63</f>
        <v>0.1</v>
      </c>
      <c r="AM67" t="s">
        <v>156</v>
      </c>
      <c r="AN67" s="65">
        <f>AN63/AM63</f>
        <v>0.296875</v>
      </c>
      <c r="AW67" t="s">
        <v>156</v>
      </c>
      <c r="AX67" s="65">
        <f>AX63/AW63</f>
        <v>0.42499999999999999</v>
      </c>
    </row>
    <row r="68" spans="3:50">
      <c r="L68" t="s">
        <v>157</v>
      </c>
      <c r="M68" s="65">
        <f>M64/L64</f>
        <v>0.455026455026455</v>
      </c>
      <c r="U68" t="s">
        <v>157</v>
      </c>
      <c r="V68" s="65">
        <f>V64/U64</f>
        <v>0.28042328042328041</v>
      </c>
      <c r="AA68" s="65">
        <f>AA64/Z64</f>
        <v>0.34285714285714286</v>
      </c>
      <c r="AE68" t="s">
        <v>157</v>
      </c>
      <c r="AF68" s="65">
        <f>AF64/AE64</f>
        <v>0.51428571428571423</v>
      </c>
      <c r="AM68" t="s">
        <v>157</v>
      </c>
      <c r="AN68" s="65">
        <f>AN64/AM64</f>
        <v>0.48809523809523808</v>
      </c>
      <c r="AW68" t="s">
        <v>157</v>
      </c>
      <c r="AX68" s="65">
        <f>AX64/AW64</f>
        <v>0.49523809523809526</v>
      </c>
    </row>
    <row r="69" spans="3:50">
      <c r="L69" s="32" t="s">
        <v>172</v>
      </c>
      <c r="M69" s="65">
        <f>M65/L65</f>
        <v>0.36574074074074076</v>
      </c>
      <c r="U69" s="32" t="s">
        <v>171</v>
      </c>
      <c r="V69" s="65">
        <f>V65/U65</f>
        <v>0.17824074074074073</v>
      </c>
      <c r="Z69" s="32" t="s">
        <v>165</v>
      </c>
      <c r="AA69" s="65">
        <f>AA65/Z65</f>
        <v>0.22083333333333333</v>
      </c>
      <c r="AE69" s="32" t="s">
        <v>166</v>
      </c>
      <c r="AF69" s="65">
        <f>AF65/AE65</f>
        <v>0.34166666666666667</v>
      </c>
      <c r="AM69" s="32" t="s">
        <v>167</v>
      </c>
      <c r="AN69" s="65">
        <f>AN65/AM65</f>
        <v>0.34114583333333331</v>
      </c>
      <c r="AW69" s="32" t="s">
        <v>168</v>
      </c>
      <c r="AX69" s="65">
        <f>AX65/AW65</f>
        <v>0.45</v>
      </c>
    </row>
  </sheetData>
  <autoFilter ref="A1:AX46">
    <sortState ref="A2:AX52">
      <sortCondition ref="C1:C298"/>
    </sortState>
  </autoFilter>
  <sortState ref="A2:AX52">
    <sortCondition ref="D2"/>
  </sortState>
  <pageMargins left="0.19685039370078741" right="0.23622047244094491" top="0.23622047244094491" bottom="0.23622047244094491" header="0.15748031496062992" footer="0.15748031496062992"/>
  <pageSetup paperSize="9" scale="46" fitToWidth="3" orientation="landscape" r:id="rId1"/>
  <headerFooter>
    <oddFooter>Страница &amp;С из &amp;К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Администратор</cp:lastModifiedBy>
  <cp:revision>5</cp:revision>
  <cp:lastPrinted>2023-12-27T05:38:25Z</cp:lastPrinted>
  <dcterms:created xsi:type="dcterms:W3CDTF">2023-11-20T07:09:27Z</dcterms:created>
  <dcterms:modified xsi:type="dcterms:W3CDTF">2023-12-27T07:57:51Z</dcterms:modified>
</cp:coreProperties>
</file>